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drawingml.chart+xml" PartName="/xl/charts/chart1.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T-G. Documental y Archivo" sheetId="1" r:id="rId5"/>
    <sheet state="visible" name="01" sheetId="2" r:id="rId6"/>
    <sheet state="visible" name="02" sheetId="3" r:id="rId7"/>
    <sheet state="visible" name="03" sheetId="4" r:id="rId8"/>
    <sheet state="visible" name="04" sheetId="5" r:id="rId9"/>
    <sheet state="visible" name="05" sheetId="6" r:id="rId10"/>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tc={3cc7f547-2f40-44af-ab91-62340ab7ed99}</author>
    <author>tc={6011cf3b-040d-44c1-b132-9fa320754dc0}</author>
  </authors>
  <commentList>
    <comment authorId="0" xr:uid="{3cc7f547-2f40-44af-ab91-62340ab7ed99}" ref="K2">
      <text>
        <t xml:space="preserve">[Threaded comment]
 Your version of Excel allows you to read this threaded comment; however, any edits to it will get removed if the file is opened in a newer version of Excel. Learn more: https://go.microsoft.com/fwlink/?linkid=870924
Comment:
	Importante aquí establecer para cada indicador la meta final deseada de forma razonable, que se proyecta al cierre de la presente vigencia
</t>
      </text>
    </comment>
    <comment authorId="1" xr:uid="{6011cf3b-040d-44c1-b132-9fa320754dc0}" ref="J2">
      <text>
        <t xml:space="preserve">[Threaded comment]
 Your version of Excel allows you to read this threaded comment; however, any edits to it will get removed if the file is opened in a newer version of Excel. Learn more: https://go.microsoft.com/fwlink/?linkid=870924
Comment:
	Recomendable dejar como línea base el resultado final del indicador en el año inmediatamente anterior
</t>
      </text>
    </comment>
  </commentList>
</comments>
</file>

<file path=xl/sharedStrings.xml><?xml version="1.0" encoding="utf-8"?>
<sst xmlns="http://schemas.openxmlformats.org/spreadsheetml/2006/main" count="482" uniqueCount="185">
  <si>
    <t xml:space="preserve">PROCESO: </t>
  </si>
  <si>
    <t>GESTIÓN DOCUMENTAL Y ARCHIVO</t>
  </si>
  <si>
    <t>NOMBRE DEL INDICADOR</t>
  </si>
  <si>
    <t>OBJETIVO DEL INDICADOR</t>
  </si>
  <si>
    <t>FORMULA DEL INDICADOR</t>
  </si>
  <si>
    <t>PERIODICIDAD REPORTE</t>
  </si>
  <si>
    <t>TIPO INDICADOR</t>
  </si>
  <si>
    <t>INTERPRETACIÓN SITUACIÓN</t>
  </si>
  <si>
    <t>LINEA BASE</t>
  </si>
  <si>
    <t>META 2025</t>
  </si>
  <si>
    <t>RESULTADOS VIGENCIA 2025</t>
  </si>
  <si>
    <t>OPTIMA</t>
  </si>
  <si>
    <t>ACEPTABLE</t>
  </si>
  <si>
    <t>DEFICIENTE</t>
  </si>
  <si>
    <t>Acum.</t>
  </si>
  <si>
    <t>ENE</t>
  </si>
  <si>
    <t>FEB</t>
  </si>
  <si>
    <t>MAR</t>
  </si>
  <si>
    <t>ABR</t>
  </si>
  <si>
    <t>MAY</t>
  </si>
  <si>
    <t>JUN</t>
  </si>
  <si>
    <t>JUL</t>
  </si>
  <si>
    <t>AGO</t>
  </si>
  <si>
    <t>SEP</t>
  </si>
  <si>
    <t>OCT</t>
  </si>
  <si>
    <t>NOV</t>
  </si>
  <si>
    <t>DIC</t>
  </si>
  <si>
    <t>IN01</t>
  </si>
  <si>
    <t xml:space="preserve">Cumplimiento de busquedas y/o consultas </t>
  </si>
  <si>
    <t>Medir el grado de satisfacción de los funcionarios de la entidad.</t>
  </si>
  <si>
    <t>Número de solicitudes  de información efectivas / Número de solicitudes de búsqueda de Informacion realizadas*100</t>
  </si>
  <si>
    <t>Mensual</t>
  </si>
  <si>
    <t>Eficacia</t>
  </si>
  <si>
    <t>&gt; 80%</t>
  </si>
  <si>
    <t xml:space="preserve">Entre 60% - 79% </t>
  </si>
  <si>
    <t xml:space="preserve">&lt; 59% </t>
  </si>
  <si>
    <t>PROCESO</t>
  </si>
  <si>
    <t>TIPO DE INDICADOR</t>
  </si>
  <si>
    <t>IN02</t>
  </si>
  <si>
    <t xml:space="preserve">% de Transferencias </t>
  </si>
  <si>
    <t>Determinar la eficacia  en el proceso de archivo con el seguimiento al  numero de transferencias realizadas semestralmente.</t>
  </si>
  <si>
    <t xml:space="preserve">Numero de Transferencias </t>
  </si>
  <si>
    <t>Semestral</t>
  </si>
  <si>
    <t>CÓDIGO DEL INDICADOR</t>
  </si>
  <si>
    <t>&gt; 0</t>
  </si>
  <si>
    <t>= 0</t>
  </si>
  <si>
    <t>&lt; 0</t>
  </si>
  <si>
    <t>&lt;=0</t>
  </si>
  <si>
    <t>AH-GDA</t>
  </si>
  <si>
    <t>&lt;=1</t>
  </si>
  <si>
    <t>AH-GDA-</t>
  </si>
  <si>
    <t>Objetivo</t>
  </si>
  <si>
    <t>Unidad de medida</t>
  </si>
  <si>
    <t>Formula</t>
  </si>
  <si>
    <t>Meta</t>
  </si>
  <si>
    <t>Frecuencia</t>
  </si>
  <si>
    <t>Fuente de Información</t>
  </si>
  <si>
    <t>Responsable</t>
  </si>
  <si>
    <t>Por obtener Datos</t>
  </si>
  <si>
    <t>Por Análizar Datos</t>
  </si>
  <si>
    <t>IN03</t>
  </si>
  <si>
    <t xml:space="preserve">Prestamos y Devoluciones </t>
  </si>
  <si>
    <t>Medir la  Eficacia   en el cumplimiento de la devolución de préstamos por parte de los usuarios.</t>
  </si>
  <si>
    <t>Sumatoria de documentos devueltos al mes/Sumatoria de documentos prestados al mes*100</t>
  </si>
  <si>
    <t>Entre 80% y 100%</t>
  </si>
  <si>
    <t>Entre 60% y 79%</t>
  </si>
  <si>
    <t>Menor al 60%</t>
  </si>
  <si>
    <t>%</t>
  </si>
  <si>
    <t>Millones de $</t>
  </si>
  <si>
    <t xml:space="preserve"> GESTIÓN DOCUMENTAL Y ARCHIVO</t>
  </si>
  <si>
    <t>METODOLOGIA PARA OBTENER LOS DATOS:</t>
  </si>
  <si>
    <t>IN04</t>
  </si>
  <si>
    <t>Nivel de cumplimiento de las metas del Plan Institucional de Archivo PINAR</t>
  </si>
  <si>
    <t>Medir el cumplimiento de las metas del Plan Institucional de Archivo PINAR de Aguas del Huila S.A.E.S.P</t>
  </si>
  <si>
    <t xml:space="preserve">Relacion de documentos prestados y devueltos </t>
  </si>
  <si>
    <t>Número de actividades ejecutadas del Plan Institucional de Archivo PINAR    / total de actividades del Plan Institucional de Archivo PINAR de aguas del Huila *100</t>
  </si>
  <si>
    <t xml:space="preserve">Numero de Transferencias  semestralmente </t>
  </si>
  <si>
    <t>Efectividad</t>
  </si>
  <si>
    <t xml:space="preserve">Seguimiento a las solicitudes de Informacion </t>
  </si>
  <si>
    <t>MEDICIÓN DE DATOS:</t>
  </si>
  <si>
    <t>VIGENCIA 2025</t>
  </si>
  <si>
    <t>MES</t>
  </si>
  <si>
    <t>ACUM</t>
  </si>
  <si>
    <t>IN05</t>
  </si>
  <si>
    <t xml:space="preserve">Nivel de Capacitacion </t>
  </si>
  <si>
    <t xml:space="preserve">Medir la Eficacia  de la Gestion Documental a travez de las capacitaciones a todas las dependencias de la entidad. </t>
  </si>
  <si>
    <t>N° de Capacitaciones realizadas / N° Capacitaciones programadas*100</t>
  </si>
  <si>
    <t>META  AÑO 2025</t>
  </si>
  <si>
    <t>RESULTADOS DE LA VIGENCIA</t>
  </si>
  <si>
    <t>GESTIÓN DE PROYECTOS</t>
  </si>
  <si>
    <t>GESTIÓN DE PORTAFOLIO</t>
  </si>
  <si>
    <t>GESTIÓN DE OPORTUNIDADES</t>
  </si>
  <si>
    <t>GESTIÓN DE BIENES Y SERVICIOS</t>
  </si>
  <si>
    <t>GESTIÓN JURÍDICA - CONTRATACIÓN</t>
  </si>
  <si>
    <t>TECNOLOGIAS DE LA INFORMACIÓN Y LA COMUNICACIÓN - TIC'S</t>
  </si>
  <si>
    <t>MEJORAMIENTO CONTINUO</t>
  </si>
  <si>
    <t>GESTIÓN DE RECURSOS HUMANOS</t>
  </si>
  <si>
    <t>GESTIÓN DE SERVICIOS PÚBLICOS</t>
  </si>
  <si>
    <t>GESTIÓN DEL CONOCIMIENTO</t>
  </si>
  <si>
    <t>GESTIÓN FINANCIERA</t>
  </si>
  <si>
    <t>CONTROL INTERNO</t>
  </si>
  <si>
    <t>DIRECCIONAMIENTO ESTRATÉGICO</t>
  </si>
  <si>
    <t xml:space="preserve">Eficiencia </t>
  </si>
  <si>
    <t>Bimensual</t>
  </si>
  <si>
    <t>Trimestral</t>
  </si>
  <si>
    <t>Cuatrimestral</t>
  </si>
  <si>
    <t>Anual</t>
  </si>
  <si>
    <t>VARIABLES</t>
  </si>
  <si>
    <t xml:space="preserve">N° de transferencias realizadas por semestre </t>
  </si>
  <si>
    <t xml:space="preserve">Número de documentos prestados </t>
  </si>
  <si>
    <t>Número de solicitudes de informacion efectiva</t>
  </si>
  <si>
    <t xml:space="preserve">Número de documentos devueltos </t>
  </si>
  <si>
    <t xml:space="preserve"> </t>
  </si>
  <si>
    <t>Número de solicitudes de informacion realizadas</t>
  </si>
  <si>
    <t>RANGOS DE EVALUACIÓN</t>
  </si>
  <si>
    <t>ANÁLISIS GRÁFICO (Tendencia del indicador)</t>
  </si>
  <si>
    <r>
      <rPr>
        <rFont val="Tahoma"/>
        <b/>
        <color theme="1"/>
        <sz val="9.0"/>
      </rPr>
      <t>ANÁLISIS DE MEDICIÓN</t>
    </r>
    <r>
      <rPr>
        <rFont val="Tahoma"/>
        <color theme="1"/>
        <sz val="9.0"/>
      </rPr>
      <t xml:space="preserve"> (Cumplimiento de metas, comportamiento histórico, tendencias, causas):</t>
    </r>
  </si>
  <si>
    <t>Fecha</t>
  </si>
  <si>
    <t>No se presentó actividad ni se reportó información relacionada con transferencias documentales.</t>
  </si>
  <si>
    <r>
      <rPr>
        <rFont val="Tahoma"/>
        <b/>
        <color theme="1"/>
        <sz val="9.0"/>
      </rPr>
      <t>ANÁLISIS DE MEDICIÓN</t>
    </r>
    <r>
      <rPr>
        <rFont val="Tahoma"/>
        <color theme="1"/>
        <sz val="9.0"/>
      </rPr>
      <t xml:space="preserve"> (Cumplimiento de metas, comportamiento histórico, tendencias, causas):</t>
    </r>
  </si>
  <si>
    <t>En el mes de enero se atendió el 100% de las solicitudes recibidas ( 8 solicitudes), alcanzando un nivel óptimo en el cumplimiento del indicador y superando la meta establecida del 95%, el comportamiento del indicador evidencia eficiencia en la gestión documental y oportunidad en la atención de requerimientos por parte del área de archivo.</t>
  </si>
  <si>
    <r>
      <rPr>
        <rFont val="Tahoma"/>
        <b/>
        <color theme="1"/>
        <sz val="9.0"/>
      </rPr>
      <t>ANÁLISIS DE MEDICIÓN</t>
    </r>
    <r>
      <rPr>
        <rFont val="Tahoma"/>
        <color theme="1"/>
        <sz val="9.0"/>
      </rPr>
      <t xml:space="preserve"> (Cumplimiento de metas, comportamiento histórico, tendencias, causas):</t>
    </r>
  </si>
  <si>
    <t>En el mes de febrero se atendió el 100% de las solicitudes recibidas ( 8 solicitudes), alcanzando un nivel óptimo en el cumplimiento del indicador y superando la meta establecida del 95%, el comportamiento del indicador evidencia eficiencia en la gestión documental y oportunidad en la atención de requerimientos por parte del área de archivo.</t>
  </si>
  <si>
    <t>En el mes de enero, se realizó el préstamo de documentos con devolución del 100% de los mismos ( 3 carpetas), evidenciando control y seguimiento adecuado en el manejo de la documentación.</t>
  </si>
  <si>
    <t>En el mes de marzo se atendió el 100% de las solicitudes recibidas ( 9 solicitudes), alcanzando un nivel óptimo en el cumplimiento del indicador y superando la meta establecida del 95%, el comportamiento del indicador evidencia eficiencia en la gestión documental y oportunidad en la atención de requerimientos por parte del área de archivo.</t>
  </si>
  <si>
    <t>En el mes de febrero, se realizó el préstamo de documentos con devolución del 100% de los mismos (5 carpetas), evidenciando control y seguimiento adecuado en el manejo de la documentación.</t>
  </si>
  <si>
    <t>No se presentó actividad ni se reportó información, lo cual evidencia una falta de ejecución para el cierre del primer semestre según la frecuencia establecida.</t>
  </si>
  <si>
    <t>En el mes de abril se atendió el 100% de las solicitudes recibidas ( 4 solicitudes), alcanzando un nivel óptimo en el cumplimiento del indicador y superando la meta establecida del 95%, el comportamiento del indicador evidencia eficiencia en la gestión documental y oportunidad en la atención de requerimientos por parte del área de archivo.</t>
  </si>
  <si>
    <t>En el mes de marzo, se realizó el préstamo de documentos con devolución del 100% de los mismos (5 carpetas), evidenciando control y seguimiento adecuado en el manejo de la documentación.</t>
  </si>
  <si>
    <t>En el mes de mayo se atendió el 100% de las solicitudes recibidas ( 4 solicitudes), alcanzando un nivel óptimo en el cumplimiento del indicador y superando la meta establecida del 95%, el comportamiento del indicador evidencia eficiencia en la gestión documental y oportunidad en la atención de requerimientos por parte del área de archivo.</t>
  </si>
  <si>
    <t>En el mes de abril, se realizó el préstamo de documentos con devolución del 100% de los mismos (2 carpetas), evidenciando control y seguimiento adecuado en el manejo de la documentación.</t>
  </si>
  <si>
    <t>En el mes de junio se atendió el 100% de las solicitudes recibidas 4 solicitudes), alcanzando un nivel óptimo en el cumplimiento del indicador y superando la meta establecida del 95%, el comportamiento del indicador evidencia eficiencia en la gestión documental y oportunidad en la atención de requerimientos por parte del área de archivo.</t>
  </si>
  <si>
    <t>En el mes de mayo, se realizó el préstamo de documentos con devolución del 100% de los mismos (8 carpetas), evidenciando control y seguimiento adecuado en el manejo de la documentación.</t>
  </si>
  <si>
    <t>En el mes de julio se atendió el 100% de las solicitudes recibidas (7 solicitudes), alcanzando un nivel óptimo en el cumplimiento del indicador y superando la meta establecida del 95%, el comportamiento del indicador evidencia eficiencia en la gestión documental y oportunidad en la atención de requerimientos por parte del área de archivo.</t>
  </si>
  <si>
    <t>En el mes de juniol, se realizó el préstamo de documentos con devolución del 100% de los mismos (2 carpetas), evidenciando control y seguimiento adecuado en el manejo de la documentación.</t>
  </si>
  <si>
    <t>En el mes de julio, se realizó el préstamo de documentos con devolución del 100% de los mismos (2 carpetas), evidenciando control y seguimiento adecuado en el manejo de la documentación.</t>
  </si>
  <si>
    <t>Durante la viegncia 2025, el indicador de cumplimiento de búsqueda y/o consultas presentó un comportamiento positivo a partir del mes de septiembre, periodo en el cual se inició el registro de información debido al ingreso al àrea en el mes de agosto. ( 2 solicitudes).</t>
  </si>
  <si>
    <t>Durante la vigencia 2025, el indicador de préstamos y devoluciones presentó un comportamiento positivo a partir del mes de septiembre, periodo en el cual se inició el registro de información debido al ingreso al área en el mes de agosto. (2 carpetas).</t>
  </si>
  <si>
    <t>Para el mes de diciembre de 2025, se realizaron dos (2) transferencias documentales, correspondientes a la oficina de Planeación  y a la oficina de Control Interno hacia el archivo central, cada una con un total de 11 cajas. El resultado obtenido se ubica en un nivel óptimo, evidenciando cumplimiento en las actividades de organización y translado documental conforme a los lineamientos establecidos. Se recomienda continuar con la programación y ejecución de transferencias documentales para garantizar la adecuada gestión y conservación de la información institucional.</t>
  </si>
  <si>
    <t>En el mes de septiembre se atendió el 100% de las solicitudes recibidas ( 8 solicitudes), alcanzando un nivel óptimo en el cumplimiento del indicador y superando la meta establecida del 95%, el comportamiento del indicador evidencia eficiencia en la gestión documental y oportunidad en la atención de requerimientos por parte del área de archivo.</t>
  </si>
  <si>
    <r>
      <rPr>
        <rFont val="Tahoma"/>
        <b/>
        <color theme="1"/>
        <sz val="9.0"/>
      </rPr>
      <t>ACCIONES DE MEJORAMIENTO REQUERIDAS</t>
    </r>
    <r>
      <rPr>
        <rFont val="Tahoma"/>
        <color theme="1"/>
        <sz val="9.0"/>
      </rPr>
      <t xml:space="preserve"> (Acciones a tomar cuando se evidencie el incumplimiento de las metas propuestas):</t>
    </r>
  </si>
  <si>
    <t>En el mes de septiembre, se realizó el préstamo de documentos con devolución del 100% de los mismos ( 10 carpetas), evidenciando control y seguimiento adecuado en el manejo de la documentación.</t>
  </si>
  <si>
    <t>En el mes de octubre se atendió el 100% de las solicitudes recibidas ( 2 solicitudes), alcanzando un nivel óptimo en el cumplimiento del indicador y superando la meta establecida del 95%, el comportamiento del indicador evidencia eficiencia en la gestión documental y oportunidad en la atención de requerimientos por parte del área de archivo.</t>
  </si>
  <si>
    <t>Definir y socializar un cronograma estricto de transferencias: Dado que la frecuencia del indicador es semestral, se debe programar y exigir de manera obligatoria al menos una transferencia documental al cierre del primer semestre (junio) para evitar la inactividad prolongada y la acumulación de procesos en diciembre.</t>
  </si>
  <si>
    <t>En el mes de octubre, se realizó el préstamo de documentos con devolución del 100% de los mismos (2 carpetas), evidenciando control y seguimiento adecuado en el manejo de la documentación.</t>
  </si>
  <si>
    <t>En el mes de noviembre se atendió el 100% de las solicitudes recibidas ( 1 solicitudes), alcanzando un nivel óptimo en el cumplimiento del indicador y superando la meta establecida del 95%, el comportamiento del indicador evidencia eficiencia en la gestión documental y oportunidad en la atención de requerimientos por parte del área de archivo.</t>
  </si>
  <si>
    <t>Implementar revisiones trimestrales de preparación: Realizar mesas de trabajo o auditorías rápidas cada tres meses con las diferentes oficinas (como Planeación y Control Interno) para asegurar que estén organizando sus archivos continuamente, evitando así que los meses previos al traslado queden completamente en ceros o sin gestión.</t>
  </si>
  <si>
    <t>En el mes de noviembre, se realizó el préstamo de documentos con devolución del 100% de los mismos (1 carpeta), evidenciando control y seguimiento adecuado en el manejo de la documentación.</t>
  </si>
  <si>
    <t>En el mes de diciembre se atendió el 100% de las solicitudes recibidas ( 2 solicitudes), alcanzando un nivel óptimo en el cumplimiento del indicador y superando la meta establecida del 95%, el comportamiento del indicador evidencia eficiencia en la gestión documental y oportunidad en la atención de requerimientos por parte del área de archivo. Se recomeinda mantener los controles de seguimiento a las solicitudes de información con el fin de garantizar la continuidad en el cumplimiento de la meta y calidad de del servicio.</t>
  </si>
  <si>
    <t>En el mes de diciembre, se realizó el préstamo de documentos con devolución del 100% de los mismos (2 carpetas), evidenciando control y seguimiento adecuado en el manejo de la documentación. El resultado obtenido se ubica en un nivel óptimo, superando la meta establecida y garantizando la trazabilidad y conservación de la información. Se recomienda mantener los controles implementados para asegurar la devolución oportuna de los documentos prestados.</t>
  </si>
  <si>
    <r>
      <rPr>
        <rFont val="Tahoma"/>
        <b/>
        <color theme="1"/>
        <sz val="9.0"/>
      </rPr>
      <t>ACCIONES DE MEJORAMIENTO REQUERIDAS</t>
    </r>
    <r>
      <rPr>
        <rFont val="Tahoma"/>
        <color theme="1"/>
        <sz val="9.0"/>
      </rPr>
      <t xml:space="preserve"> (Acciones a tomar cuando se evidencie el incumplimiento de las metas propuestas):</t>
    </r>
  </si>
  <si>
    <r>
      <rPr>
        <rFont val="Tahoma"/>
        <b/>
        <color theme="1"/>
        <sz val="9.0"/>
      </rPr>
      <t>ACCIONES DE MEJORAMIENTO REQUERIDAS</t>
    </r>
    <r>
      <rPr>
        <rFont val="Tahoma"/>
        <color theme="1"/>
        <sz val="9.0"/>
      </rPr>
      <t xml:space="preserve"> (Acciones a tomar cuando se evidencie el incumplimiento de las metas propuestas):</t>
    </r>
  </si>
  <si>
    <t>GRUPO DE GESTIÓN DE PROYECTOS</t>
  </si>
  <si>
    <t>GRUPO DE GESTIÓN DE PORTAFOLIO</t>
  </si>
  <si>
    <t>Revisar y corregir las fórmulas de consolidación en la tabla para asegurar que los reportes acumulados reflejen la realidad exacta del periodo y evitar errores de auditoría.</t>
  </si>
  <si>
    <t>GRUPO DE GESTIÓN DE OPORTUNIDADES</t>
  </si>
  <si>
    <t>GRUPO DE GESTIÓN DE BIENES Y SERVICIOS</t>
  </si>
  <si>
    <t>GRUPO DE GESTIÓN JURÍDICA - CONTRATACIÓN</t>
  </si>
  <si>
    <t>Diseñar e implementar un indicador complementario de Eficiencia / Oportunidad que mida los tiempos de respuesta (por ejemplo, porcentaje de solicitudes atendidas en menos de 24 o 48 horas), garantizando que además de ser efectivas, las búsquedas sean rápidas.</t>
  </si>
  <si>
    <t>GRUPO DE TECNOLOGIAS DE LA INFORMACIÓN Y LA COMUNICACIÓN - TIC'S</t>
  </si>
  <si>
    <t>GRUPO DE MEJORAMIENTO CONTINUO</t>
  </si>
  <si>
    <t>GRUPO DE GESTIÓN DE RECURSOS HUMANOS</t>
  </si>
  <si>
    <t>GRUPO DE GESTIÓN DE SERVICIOS PÚBLICOS</t>
  </si>
  <si>
    <t>GRUPO DE GESTIÓN DEL CONOCIMIENTO</t>
  </si>
  <si>
    <t>GRUPO DE GESTIÓN FINANCIERA</t>
  </si>
  <si>
    <t>GRUPO DE CONTROL INTERNO</t>
  </si>
  <si>
    <t>GRUPO DE DIRECCIONAMIENTO ESTRATÉGICO</t>
  </si>
  <si>
    <t>Informes de avance y ejecución de Plan Institucional de Archivo PINAR</t>
  </si>
  <si>
    <t xml:space="preserve">Número de actividades ejecutadas del Plan </t>
  </si>
  <si>
    <t xml:space="preserve">Número de actividades programadas en el l Plan </t>
  </si>
  <si>
    <r>
      <rPr>
        <rFont val="Tahoma"/>
        <b/>
        <color theme="1"/>
        <sz val="9.0"/>
      </rPr>
      <t>ANÁLISIS DE MEDICIÓN</t>
    </r>
    <r>
      <rPr>
        <rFont val="Tahoma"/>
        <color theme="1"/>
        <sz val="9.0"/>
      </rPr>
      <t xml:space="preserve"> (Cumplimiento de metas, comportamiento histórico, tendencias, causas):</t>
    </r>
  </si>
  <si>
    <t>No se presentó actividad ni se reportó información para este periodo.</t>
  </si>
  <si>
    <t>El indicador refleja un cumplimiento del 100% de las metas programadas en el PINAR para la vigencia 2025, evidenciando una gestión eficiente en la ejecución de las actividades planificadas.</t>
  </si>
  <si>
    <t>El indicador refleja un cumplimiento del 100% de las metas programadas en el PINAR para la vigencia 2025, evidenciando una gestión eficiente en la ejecución de las actividades planificadas.
En los meses donde se programaron actividades (marzo, junio, septiembre y diciembre), se observa un cumplimiento total de las mismas, alcanzando una ejecución del 100% frente a lo planificado. En los demás meses no se registraron actividades programadas, por lo que no se evidencian desviaciones en el cumplimiento.
Este comportamiento indica una adecuada planificación y ejecución de las actividades definidas en el PINAR, así como un seguimiento efectivo a las metas establecidas, permitiendo dar cumplimiento a los lineamientos de la gestión documental.</t>
  </si>
  <si>
    <r>
      <rPr>
        <rFont val="Tahoma"/>
        <b/>
        <color theme="1"/>
        <sz val="9.0"/>
      </rPr>
      <t>ACCIONES DE MEJORAMIENTO REQUERIDAS</t>
    </r>
    <r>
      <rPr>
        <rFont val="Tahoma"/>
        <color theme="1"/>
        <sz val="9.0"/>
      </rPr>
      <t xml:space="preserve"> (Acciones a tomar cuando se evidencie el incumplimiento de las metas propuestas):</t>
    </r>
  </si>
  <si>
    <t>Redistribución de la planeación del PINAR: Distribuir las actividades del Plan Institucional de Archivo de manera más uniforme durante todos los meses del año, evitando así periodos prolongados (de hasta dos meses consecutivos) en los que no se presenta actividad ni medición de gestión documental.</t>
  </si>
  <si>
    <t>Días</t>
  </si>
  <si>
    <t>Informes de Capacitaciones  en Aguas del Huila S.A.E.S.P</t>
  </si>
  <si>
    <t>N° de Capacitaciones realizadas</t>
  </si>
  <si>
    <t xml:space="preserve">N° de Capacitaciones programadas </t>
  </si>
  <si>
    <r>
      <rPr>
        <rFont val="Tahoma"/>
        <b/>
        <color theme="1"/>
        <sz val="9.0"/>
      </rPr>
      <t>ANÁLISIS DE MEDICIÓN</t>
    </r>
    <r>
      <rPr>
        <rFont val="Tahoma"/>
        <color theme="1"/>
        <sz val="9.0"/>
      </rPr>
      <t xml:space="preserve"> (Cumplimiento de metas, comportamiento histórico, tendencias, causas):</t>
    </r>
  </si>
  <si>
    <t>El indicador presenta un cumplimiento del 100% durante la vigencia 2025, evidenciando eficacia en la ejecución del plan de capacitaciones en gestión documental.</t>
  </si>
  <si>
    <t>El indicador presenta un cumplimiento del 100% durante la vigencia 2025, evidenciando eficacia en la ejecución del plan de capacitaciones en gestión documental.
Durante la vigencia 2025, el comportamiento del indicador evidencia una ejecución acorde con la programación establecida. Se observa que las capacitaciones fueron programadas en los meses de marzo, junio, septiembre y diciembre, con una (1) actividad en cada uno de estos periodos.
En dichos meses, el número de capacitaciones realizadas coincide con el número de capacitaciones programadas, alcanzando un cumplimiento del 100% en cada periodo. En los demás meses no se programaron actividades, por lo cual no se presentan desviaciones en la ejecución.</t>
  </si>
  <si>
    <r>
      <rPr>
        <rFont val="Tahoma"/>
        <b/>
        <color theme="1"/>
        <sz val="9.0"/>
      </rPr>
      <t>ACCIONES DE MEJORAMIENTO REQUERIDAS</t>
    </r>
    <r>
      <rPr>
        <rFont val="Tahoma"/>
        <color theme="1"/>
        <sz val="9.0"/>
      </rPr>
      <t xml:space="preserve"> (Acciones a tomar cuando se evidencie el incumplimiento de las metas propuestas):</t>
    </r>
  </si>
  <si>
    <t>Implementación de estrategias de refuerzo continuo: Dado que las capacitaciones formales están espaciadas trimestralmente (marzo, junio, septiembre, diciembre), se recomienda programar campañas cortas de sensibilización o "micro-cápsulas" informativas durante los meses donde no hay actividad, para mantener el tema de gestión documental presente en los procesos siempre presente en las áreas de la entidad.</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</si>
</sst>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
    <numFmt numFmtId="165" formatCode="0.0"/>
    <numFmt numFmtId="166" formatCode="#,##0.0"/>
  </numFmts>
  <fonts count="21">
    <font>
      <sz val="11.0"/>
      <color theme="1"/>
      <name val="Calibri"/>
      <scheme val="minor"/>
    </font>
    <font>
      <b/>
      <sz val="10.0"/>
      <color theme="1"/>
      <name val="Arial"/>
    </font>
    <font/>
    <font>
      <b/>
      <sz val="12.0"/>
      <color theme="1"/>
      <name val="Arial"/>
    </font>
    <font>
      <b/>
      <sz val="8.0"/>
      <color theme="1"/>
      <name val="Arial"/>
    </font>
    <font>
      <b/>
      <sz val="6.0"/>
      <color theme="1"/>
      <name val="Arial"/>
    </font>
    <font>
      <b/>
      <sz val="10.0"/>
      <color theme="1"/>
      <name val="Calibri"/>
    </font>
    <font>
      <b/>
      <sz val="14.0"/>
      <color theme="1"/>
      <name val="Calibri"/>
    </font>
    <font>
      <sz val="8.0"/>
      <color theme="1"/>
      <name val="Calibri"/>
    </font>
    <font>
      <b/>
      <sz val="8.0"/>
      <color rgb="FF000000"/>
      <name val="Arial"/>
    </font>
    <font>
      <sz val="8.0"/>
      <color theme="1"/>
      <name val="Arial"/>
    </font>
    <font>
      <sz val="8.0"/>
      <color rgb="FF000000"/>
      <name val="Arial"/>
    </font>
    <font>
      <sz val="10.0"/>
      <color theme="1"/>
      <name val="Tahoma"/>
    </font>
    <font>
      <b/>
      <sz val="10.0"/>
      <color theme="1"/>
      <name val="Tahoma"/>
    </font>
    <font>
      <b/>
      <sz val="8.0"/>
      <color theme="1"/>
      <name val="Tahoma"/>
    </font>
    <font>
      <sz val="8.0"/>
      <color theme="1"/>
      <name val="Tahoma"/>
    </font>
    <font>
      <sz val="11.0"/>
      <color theme="1"/>
      <name val="Calibri"/>
    </font>
    <font>
      <sz val="11.0"/>
      <color theme="1"/>
      <name val="Arial"/>
    </font>
    <font>
      <sz val="10.0"/>
      <color theme="1"/>
      <name val="Arial"/>
    </font>
    <font>
      <sz val="9.0"/>
      <color theme="1"/>
      <name val="Tahoma"/>
    </font>
    <font>
      <b/>
      <sz val="9.0"/>
      <color theme="1"/>
      <name val="Tahoma"/>
    </font>
  </fonts>
  <fills count="10">
    <fill>
      <patternFill patternType="none"/>
    </fill>
    <fill>
      <patternFill patternType="lightGray"/>
    </fill>
    <fill>
      <patternFill patternType="solid">
        <fgColor rgb="FFCCC0D9"/>
        <bgColor rgb="FFCCC0D9"/>
      </patternFill>
    </fill>
    <fill>
      <patternFill patternType="solid">
        <fgColor rgb="FFD8D8D8"/>
        <bgColor rgb="FFD8D8D8"/>
      </patternFill>
    </fill>
    <fill>
      <patternFill patternType="solid">
        <fgColor rgb="FF00B050"/>
        <bgColor rgb="FF00B050"/>
      </patternFill>
    </fill>
    <fill>
      <patternFill patternType="solid">
        <fgColor rgb="FFFFFF00"/>
        <bgColor rgb="FFFFFF00"/>
      </patternFill>
    </fill>
    <fill>
      <patternFill patternType="solid">
        <fgColor rgb="FFFF0000"/>
        <bgColor rgb="FFFF0000"/>
      </patternFill>
    </fill>
    <fill>
      <patternFill patternType="solid">
        <fgColor rgb="FF92D050"/>
        <bgColor rgb="FF92D050"/>
      </patternFill>
    </fill>
    <fill>
      <patternFill patternType="solid">
        <fgColor rgb="FFE5DFEC"/>
        <bgColor rgb="FFE5DFEC"/>
      </patternFill>
    </fill>
    <fill>
      <patternFill patternType="solid">
        <fgColor rgb="FF7F7F7F"/>
        <bgColor rgb="FF7F7F7F"/>
      </patternFill>
    </fill>
  </fills>
  <borders count="72">
    <border/>
    <border>
      <left style="double">
        <color rgb="FF000000"/>
      </left>
      <top style="double">
        <color rgb="FF000000"/>
      </top>
      <bottom style="double">
        <color rgb="FF000000"/>
      </bottom>
    </border>
    <border>
      <top style="double">
        <color rgb="FF000000"/>
      </top>
      <bottom style="double">
        <color rgb="FF000000"/>
      </bottom>
    </border>
    <border>
      <right/>
      <top style="double">
        <color rgb="FF000000"/>
      </top>
      <bottom style="double">
        <color rgb="FF000000"/>
      </bottom>
    </border>
    <border>
      <right style="double">
        <color rgb="FF000000"/>
      </right>
      <top style="double">
        <color rgb="FF000000"/>
      </top>
      <bottom style="double">
        <color rgb="FF000000"/>
      </bottom>
    </border>
    <border>
      <left style="double">
        <color rgb="FF000000"/>
      </left>
      <top style="double">
        <color rgb="FF000000"/>
      </top>
    </border>
    <border>
      <right style="double">
        <color rgb="FF000000"/>
      </right>
      <top style="double">
        <color rgb="FF000000"/>
      </top>
    </border>
    <border>
      <left style="double">
        <color rgb="FF000000"/>
      </left>
      <right style="double">
        <color rgb="FF000000"/>
      </right>
      <top style="double">
        <color rgb="FF000000"/>
      </top>
    </border>
    <border>
      <left style="double">
        <color rgb="FF000000"/>
      </left>
      <bottom style="double">
        <color rgb="FF000000"/>
      </bottom>
    </border>
    <border>
      <right style="double">
        <color rgb="FF000000"/>
      </right>
      <bottom style="double">
        <color rgb="FF000000"/>
      </bottom>
    </border>
    <border>
      <left style="double">
        <color rgb="FF000000"/>
      </left>
      <right style="double">
        <color rgb="FF000000"/>
      </right>
      <bottom style="double">
        <color rgb="FF000000"/>
      </bottom>
    </border>
    <border>
      <left style="double">
        <color rgb="FF000000"/>
      </left>
      <right style="double">
        <color rgb="FF000000"/>
      </right>
      <top style="double">
        <color rgb="FF000000"/>
      </top>
      <bottom style="double">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top style="thin">
        <color rgb="FF000000"/>
      </top>
      <bottom/>
    </border>
    <border>
      <top style="thin">
        <color rgb="FF000000"/>
      </top>
      <bottom/>
    </border>
    <border>
      <right style="medium">
        <color rgb="FF000000"/>
      </right>
      <top style="thin">
        <color rgb="FF000000"/>
      </top>
      <bottom style="thin">
        <color rgb="FF000000"/>
      </bottom>
    </border>
    <border>
      <right style="medium">
        <color rgb="FF000000"/>
      </right>
      <top style="thin">
        <color rgb="FF000000"/>
      </top>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thin">
        <color rgb="FF000000"/>
      </bottom>
    </border>
    <border>
      <left style="thin">
        <color rgb="FF000000"/>
      </left>
      <right/>
      <top style="thin">
        <color rgb="FF000000"/>
      </top>
      <bottom style="medium">
        <color rgb="FF000000"/>
      </bottom>
    </border>
    <border>
      <left/>
      <top style="thin">
        <color rgb="FF000000"/>
      </top>
      <bottom style="medium">
        <color rgb="FF000000"/>
      </bottom>
    </border>
    <border>
      <right style="medium">
        <color rgb="FF000000"/>
      </right>
      <top style="thin">
        <color rgb="FF000000"/>
      </top>
      <bottom style="medium">
        <color rgb="FF000000"/>
      </bottom>
    </border>
    <border>
      <left style="medium">
        <color rgb="FF000000"/>
      </left>
      <top style="medium">
        <color rgb="FF000000"/>
      </top>
    </border>
    <border>
      <top style="medium">
        <color rgb="FF000000"/>
      </top>
    </border>
    <border>
      <right style="thin">
        <color rgb="FF000000"/>
      </right>
      <top style="medium">
        <color rgb="FF000000"/>
      </top>
    </border>
    <border>
      <left style="thin">
        <color rgb="FF000000"/>
      </left>
      <right style="thin">
        <color rgb="FF000000"/>
      </right>
      <top style="medium">
        <color rgb="FF000000"/>
      </top>
    </border>
    <border>
      <left style="thin">
        <color rgb="FF000000"/>
      </left>
      <top style="medium">
        <color rgb="FF000000"/>
      </top>
    </border>
    <border>
      <left style="medium">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bottom/>
    </border>
    <border>
      <top/>
      <bottom/>
    </border>
    <border>
      <right style="medium">
        <color rgb="FF000000"/>
      </right>
      <top/>
      <bottom/>
    </border>
    <border>
      <left style="thin">
        <color rgb="FF000000"/>
      </left>
      <right style="medium">
        <color rgb="FF000000"/>
      </right>
      <top style="thin">
        <color rgb="FF000000"/>
      </top>
      <bottom style="thin">
        <color rgb="FF000000"/>
      </bottom>
    </border>
    <border>
      <left/>
      <top style="double">
        <color rgb="FF000000"/>
      </top>
      <bottom/>
    </border>
    <border>
      <top style="double">
        <color rgb="FF000000"/>
      </top>
      <bottom/>
    </border>
    <border>
      <right/>
      <top style="double">
        <color rgb="FF000000"/>
      </top>
      <bottom/>
    </border>
    <border>
      <left style="medium">
        <color rgb="FF000000"/>
      </left>
      <right style="thin">
        <color rgb="FF000000"/>
      </right>
      <top style="thin">
        <color rgb="FF000000"/>
      </top>
    </border>
    <border>
      <left style="medium">
        <color rgb="FF000000"/>
      </left>
      <right style="thin">
        <color rgb="FF000000"/>
      </right>
    </border>
    <border>
      <left style="medium">
        <color rgb="FF000000"/>
      </left>
      <right style="thin">
        <color rgb="FF000000"/>
      </right>
      <bottom style="medium">
        <color rgb="FF000000"/>
      </bottom>
    </border>
    <border>
      <left style="thin">
        <color rgb="FF000000"/>
      </left>
      <right style="medium">
        <color rgb="FF000000"/>
      </right>
      <top style="thin">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thin">
        <color rgb="FF000000"/>
      </right>
      <bottom style="medium">
        <color rgb="FF000000"/>
      </bottom>
    </border>
    <border>
      <left style="thin">
        <color rgb="FF000000"/>
      </left>
      <top/>
      <bottom style="medium">
        <color rgb="FF000000"/>
      </bottom>
    </border>
    <border>
      <top/>
      <bottom style="medium">
        <color rgb="FF000000"/>
      </bottom>
    </border>
    <border>
      <right style="thin">
        <color rgb="FF000000"/>
      </right>
      <top/>
      <bottom style="medium">
        <color rgb="FF000000"/>
      </bottom>
    </border>
    <border>
      <right style="medium">
        <color rgb="FF000000"/>
      </right>
      <top/>
      <bottom style="medium">
        <color rgb="FF000000"/>
      </bottom>
    </border>
    <border>
      <left style="medium">
        <color rgb="FF000000"/>
      </left>
      <top/>
      <bottom style="medium">
        <color rgb="FF000000"/>
      </bottom>
    </border>
    <border>
      <left/>
      <top style="medium">
        <color rgb="FF000000"/>
      </top>
      <bottom/>
    </border>
    <border>
      <right/>
      <top style="medium">
        <color rgb="FF000000"/>
      </top>
      <bottom/>
    </border>
  </borders>
  <cellStyleXfs count="1">
    <xf borderId="0" fillId="0" fontId="0" numFmtId="0" applyAlignment="1" applyFont="1"/>
  </cellStyleXfs>
  <cellXfs count="155">
    <xf borderId="0" fillId="0" fontId="0" numFmtId="0" xfId="0" applyAlignment="1" applyFont="1">
      <alignment readingOrder="0" shrinkToFit="0" vertical="bottom" wrapText="0"/>
    </xf>
    <xf borderId="1" fillId="2" fontId="1" numFmtId="0" xfId="0" applyAlignment="1" applyBorder="1" applyFill="1" applyFont="1">
      <alignment horizontal="right" shrinkToFit="0" vertical="center" wrapText="1"/>
    </xf>
    <xf borderId="2" fillId="0" fontId="2" numFmtId="0" xfId="0" applyBorder="1" applyFont="1"/>
    <xf borderId="3" fillId="0" fontId="2" numFmtId="0" xfId="0" applyBorder="1" applyFont="1"/>
    <xf borderId="2" fillId="0" fontId="3" numFmtId="0" xfId="0" applyAlignment="1" applyBorder="1" applyFont="1">
      <alignment horizontal="left" shrinkToFit="0" vertical="center" wrapText="1"/>
    </xf>
    <xf borderId="4" fillId="0" fontId="2" numFmtId="0" xfId="0" applyBorder="1" applyFont="1"/>
    <xf borderId="5" fillId="2" fontId="4" numFmtId="0" xfId="0" applyAlignment="1" applyBorder="1" applyFont="1">
      <alignment horizontal="center" shrinkToFit="0" vertical="center" wrapText="1"/>
    </xf>
    <xf borderId="6" fillId="0" fontId="2" numFmtId="0" xfId="0" applyBorder="1" applyFont="1"/>
    <xf borderId="7" fillId="2" fontId="4" numFmtId="0" xfId="0" applyAlignment="1" applyBorder="1" applyFont="1">
      <alignment horizontal="center" shrinkToFit="0" vertical="center" wrapText="1"/>
    </xf>
    <xf borderId="7" fillId="2" fontId="5" numFmtId="0" xfId="0" applyAlignment="1" applyBorder="1" applyFont="1">
      <alignment horizontal="center" shrinkToFit="0" textRotation="90" vertical="center" wrapText="1"/>
    </xf>
    <xf borderId="1" fillId="2" fontId="4" numFmtId="0" xfId="0" applyAlignment="1" applyBorder="1" applyFont="1">
      <alignment horizontal="center" shrinkToFit="0" vertical="center" wrapText="1"/>
    </xf>
    <xf borderId="7" fillId="3" fontId="6" numFmtId="0" xfId="0" applyAlignment="1" applyBorder="1" applyFill="1" applyFont="1">
      <alignment horizontal="center" shrinkToFit="0" textRotation="90" vertical="center" wrapText="1"/>
    </xf>
    <xf borderId="1" fillId="2" fontId="7" numFmtId="0" xfId="0" applyAlignment="1" applyBorder="1" applyFont="1">
      <alignment horizontal="center" shrinkToFit="0" vertical="center" wrapText="1"/>
    </xf>
    <xf borderId="8" fillId="0" fontId="2" numFmtId="0" xfId="0" applyBorder="1" applyFont="1"/>
    <xf borderId="9" fillId="0" fontId="2" numFmtId="0" xfId="0" applyBorder="1" applyFont="1"/>
    <xf borderId="10" fillId="0" fontId="2" numFmtId="0" xfId="0" applyBorder="1" applyFont="1"/>
    <xf borderId="11" fillId="4" fontId="5" numFmtId="0" xfId="0" applyAlignment="1" applyBorder="1" applyFill="1" applyFont="1">
      <alignment horizontal="center" shrinkToFit="0" vertical="center" wrapText="1"/>
    </xf>
    <xf borderId="11" fillId="5" fontId="5" numFmtId="0" xfId="0" applyAlignment="1" applyBorder="1" applyFill="1" applyFont="1">
      <alignment horizontal="center" shrinkToFit="0" vertical="center" wrapText="1"/>
    </xf>
    <xf borderId="11" fillId="6" fontId="5" numFmtId="0" xfId="0" applyAlignment="1" applyBorder="1" applyFill="1" applyFont="1">
      <alignment horizontal="center" shrinkToFit="0" vertical="center" wrapText="1"/>
    </xf>
    <xf borderId="11" fillId="2" fontId="6" numFmtId="0" xfId="0" applyAlignment="1" applyBorder="1" applyFont="1">
      <alignment horizontal="center" shrinkToFit="0" textRotation="90" vertical="center" wrapText="1"/>
    </xf>
    <xf borderId="0" fillId="0" fontId="8" numFmtId="0" xfId="0" applyFont="1"/>
    <xf borderId="11" fillId="0" fontId="8" numFmtId="49" xfId="0" applyAlignment="1" applyBorder="1" applyFont="1" applyNumberFormat="1">
      <alignment horizontal="center" vertical="top"/>
    </xf>
    <xf borderId="11" fillId="0" fontId="9" numFmtId="0" xfId="0" applyAlignment="1" applyBorder="1" applyFont="1">
      <alignment horizontal="center" shrinkToFit="0" vertical="center" wrapText="1"/>
    </xf>
    <xf borderId="11" fillId="0" fontId="10" numFmtId="0" xfId="0" applyAlignment="1" applyBorder="1" applyFont="1">
      <alignment horizontal="left" shrinkToFit="0" vertical="center" wrapText="1"/>
    </xf>
    <xf borderId="11" fillId="0" fontId="11" numFmtId="0" xfId="0" applyAlignment="1" applyBorder="1" applyFont="1">
      <alignment horizontal="left" shrinkToFit="0" vertical="top" wrapText="1"/>
    </xf>
    <xf borderId="11" fillId="0" fontId="10" numFmtId="0" xfId="0" applyAlignment="1" applyBorder="1" applyFont="1">
      <alignment horizontal="center" shrinkToFit="0" textRotation="90" vertical="center" wrapText="1"/>
    </xf>
    <xf borderId="11" fillId="0" fontId="4" numFmtId="9" xfId="0" applyAlignment="1" applyBorder="1" applyFont="1" applyNumberFormat="1">
      <alignment horizontal="center" shrinkToFit="0" vertical="center" wrapText="1"/>
    </xf>
    <xf borderId="11" fillId="0" fontId="6" numFmtId="164" xfId="0" applyAlignment="1" applyBorder="1" applyFont="1" applyNumberFormat="1">
      <alignment horizontal="center" shrinkToFit="0" textRotation="90" vertical="center" wrapText="1"/>
    </xf>
    <xf borderId="12" fillId="3" fontId="12" numFmtId="0" xfId="0" applyAlignment="1" applyBorder="1" applyFont="1">
      <alignment horizontal="left" vertical="center"/>
    </xf>
    <xf borderId="13" fillId="0" fontId="2" numFmtId="0" xfId="0" applyBorder="1" applyFont="1"/>
    <xf borderId="14" fillId="0" fontId="2" numFmtId="0" xfId="0" applyBorder="1" applyFont="1"/>
    <xf borderId="15" fillId="3" fontId="12" numFmtId="0" xfId="0" applyAlignment="1" applyBorder="1" applyFont="1">
      <alignment horizontal="left" vertical="center"/>
    </xf>
    <xf borderId="16" fillId="0" fontId="2" numFmtId="0" xfId="0" applyBorder="1" applyFont="1"/>
    <xf borderId="0" fillId="0" fontId="12" numFmtId="0" xfId="0" applyAlignment="1" applyFont="1">
      <alignment vertical="center"/>
    </xf>
    <xf borderId="17" fillId="3" fontId="12" numFmtId="0" xfId="0" applyAlignment="1" applyBorder="1" applyFont="1">
      <alignment horizontal="left" vertical="center"/>
    </xf>
    <xf borderId="18" fillId="0" fontId="2" numFmtId="0" xfId="0" applyBorder="1" applyFont="1"/>
    <xf borderId="19" fillId="0" fontId="2" numFmtId="0" xfId="0" applyBorder="1" applyFont="1"/>
    <xf borderId="20" fillId="3" fontId="13" numFmtId="0" xfId="0" applyAlignment="1" applyBorder="1" applyFont="1">
      <alignment horizontal="left" vertical="center"/>
    </xf>
    <xf borderId="21" fillId="3" fontId="13" numFmtId="0" xfId="0" applyAlignment="1" applyBorder="1" applyFont="1">
      <alignment horizontal="left" vertical="center"/>
    </xf>
    <xf borderId="22" fillId="0" fontId="2" numFmtId="0" xfId="0" applyBorder="1" applyFont="1"/>
    <xf borderId="23" fillId="0" fontId="2" numFmtId="0" xfId="0" applyBorder="1" applyFont="1"/>
    <xf borderId="24" fillId="0" fontId="2" numFmtId="0" xfId="0" applyBorder="1" applyFont="1"/>
    <xf borderId="0" fillId="0" fontId="8" numFmtId="9" xfId="0" applyFont="1" applyNumberFormat="1"/>
    <xf borderId="20" fillId="3" fontId="12" numFmtId="0" xfId="0" applyAlignment="1" applyBorder="1" applyFont="1">
      <alignment horizontal="left" vertical="center"/>
    </xf>
    <xf borderId="11" fillId="0" fontId="11" numFmtId="0" xfId="0" applyAlignment="1" applyBorder="1" applyFont="1">
      <alignment horizontal="center" shrinkToFit="0" vertical="center" wrapText="1"/>
    </xf>
    <xf borderId="11" fillId="0" fontId="4" numFmtId="49" xfId="0" applyAlignment="1" applyBorder="1" applyFont="1" applyNumberFormat="1">
      <alignment horizontal="center" shrinkToFit="0" vertical="center" wrapText="1"/>
    </xf>
    <xf borderId="25" fillId="3" fontId="12" numFmtId="0" xfId="0" applyAlignment="1" applyBorder="1" applyFont="1">
      <alignment horizontal="left" vertical="center"/>
    </xf>
    <xf borderId="26" fillId="0" fontId="2" numFmtId="0" xfId="0" applyBorder="1" applyFont="1"/>
    <xf borderId="27" fillId="0" fontId="2" numFmtId="0" xfId="0" applyBorder="1" applyFont="1"/>
    <xf borderId="28" fillId="0" fontId="13" numFmtId="165" xfId="0" applyAlignment="1" applyBorder="1" applyFont="1" applyNumberFormat="1">
      <alignment textRotation="90" vertical="center"/>
    </xf>
    <xf borderId="29" fillId="3" fontId="14" numFmtId="0" xfId="0" applyAlignment="1" applyBorder="1" applyFont="1">
      <alignment horizontal="right" vertical="center"/>
    </xf>
    <xf borderId="30" fillId="3" fontId="13" numFmtId="2" xfId="0" applyAlignment="1" applyBorder="1" applyFont="1" applyNumberFormat="1">
      <alignment horizontal="left" vertical="center"/>
    </xf>
    <xf borderId="11" fillId="0" fontId="6" numFmtId="166" xfId="0" applyAlignment="1" applyBorder="1" applyFont="1" applyNumberFormat="1">
      <alignment horizontal="center" shrinkToFit="0" textRotation="90" vertical="center" wrapText="1"/>
    </xf>
    <xf borderId="31" fillId="0" fontId="2" numFmtId="0" xfId="0" applyBorder="1" applyFont="1"/>
    <xf borderId="32" fillId="7" fontId="14" numFmtId="0" xfId="0" applyAlignment="1" applyBorder="1" applyFill="1" applyFont="1">
      <alignment horizontal="center" shrinkToFit="0" vertical="center" wrapText="1"/>
    </xf>
    <xf borderId="33" fillId="0" fontId="2" numFmtId="0" xfId="0" applyBorder="1" applyFont="1"/>
    <xf borderId="34" fillId="0" fontId="2" numFmtId="0" xfId="0" applyBorder="1" applyFont="1"/>
    <xf borderId="35" fillId="7" fontId="14" numFmtId="0" xfId="0" applyAlignment="1" applyBorder="1" applyFont="1">
      <alignment horizontal="center" shrinkToFit="0" textRotation="90" vertical="center" wrapText="1"/>
    </xf>
    <xf borderId="36" fillId="7" fontId="14" numFmtId="0" xfId="0" applyAlignment="1" applyBorder="1" applyFont="1">
      <alignment horizontal="center" shrinkToFit="0" textRotation="90" vertical="center" wrapText="1"/>
    </xf>
    <xf borderId="15" fillId="7" fontId="14" numFmtId="0" xfId="0" applyAlignment="1" applyBorder="1" applyFont="1">
      <alignment horizontal="center" vertical="center"/>
    </xf>
    <xf borderId="37" fillId="0" fontId="2" numFmtId="0" xfId="0" applyBorder="1" applyFont="1"/>
    <xf borderId="38" fillId="0" fontId="2" numFmtId="0" xfId="0" applyBorder="1" applyFont="1"/>
    <xf borderId="39" fillId="0" fontId="2" numFmtId="0" xfId="0" applyBorder="1" applyFont="1"/>
    <xf borderId="40" fillId="0" fontId="2" numFmtId="0" xfId="0" applyBorder="1" applyFont="1"/>
    <xf borderId="41" fillId="0" fontId="2" numFmtId="0" xfId="0" applyBorder="1" applyFont="1"/>
    <xf borderId="20" fillId="7" fontId="14" numFmtId="0" xfId="0" applyAlignment="1" applyBorder="1" applyFont="1">
      <alignment horizontal="center" shrinkToFit="0" vertical="center" wrapText="1"/>
    </xf>
    <xf borderId="11" fillId="0" fontId="11" numFmtId="0" xfId="0" applyAlignment="1" applyBorder="1" applyFont="1">
      <alignment horizontal="left" shrinkToFit="0" vertical="center" wrapText="1"/>
    </xf>
    <xf borderId="25" fillId="3" fontId="15" numFmtId="0" xfId="0" applyAlignment="1" applyBorder="1" applyFont="1">
      <alignment horizontal="left" shrinkToFit="0" vertical="center" wrapText="1"/>
    </xf>
    <xf borderId="42" fillId="0" fontId="15" numFmtId="0" xfId="0" applyAlignment="1" applyBorder="1" applyFont="1">
      <alignment horizontal="center" shrinkToFit="0" vertical="center" wrapText="1"/>
    </xf>
    <xf borderId="43" fillId="3" fontId="15" numFmtId="0" xfId="0" applyAlignment="1" applyBorder="1" applyFont="1">
      <alignment horizontal="left" shrinkToFit="0" vertical="center" wrapText="1"/>
    </xf>
    <xf borderId="42" fillId="3" fontId="15" numFmtId="9" xfId="0" applyAlignment="1" applyBorder="1" applyFont="1" applyNumberFormat="1">
      <alignment horizontal="center" shrinkToFit="0" vertical="center" wrapText="1"/>
    </xf>
    <xf borderId="42" fillId="3" fontId="15" numFmtId="0" xfId="0" applyAlignment="1" applyBorder="1" applyFont="1">
      <alignment horizontal="center" shrinkToFit="0" vertical="center" wrapText="1"/>
    </xf>
    <xf borderId="43" fillId="0" fontId="14" numFmtId="0" xfId="0" applyAlignment="1" applyBorder="1" applyFont="1">
      <alignment horizontal="center" shrinkToFit="0" vertical="center" wrapText="1"/>
    </xf>
    <xf borderId="44" fillId="3" fontId="13" numFmtId="0" xfId="0" applyAlignment="1" applyBorder="1" applyFont="1">
      <alignment horizontal="left" shrinkToFit="0" vertical="center" wrapText="1"/>
    </xf>
    <xf borderId="45" fillId="0" fontId="2" numFmtId="0" xfId="0" applyBorder="1" applyFont="1"/>
    <xf borderId="46" fillId="0" fontId="2" numFmtId="0" xfId="0" applyBorder="1" applyFont="1"/>
    <xf borderId="47" fillId="0" fontId="15" numFmtId="0" xfId="0" applyAlignment="1" applyBorder="1" applyFont="1">
      <alignment horizontal="left" shrinkToFit="0" vertical="center" wrapText="1"/>
    </xf>
    <xf borderId="48" fillId="0" fontId="2" numFmtId="0" xfId="0" applyBorder="1" applyFont="1"/>
    <xf borderId="49" fillId="0" fontId="2" numFmtId="0" xfId="0" applyBorder="1" applyFont="1"/>
    <xf borderId="50" fillId="3" fontId="13" numFmtId="0" xfId="0" applyAlignment="1" applyBorder="1" applyFont="1">
      <alignment horizontal="left" vertical="center"/>
    </xf>
    <xf borderId="51" fillId="0" fontId="2" numFmtId="0" xfId="0" applyBorder="1" applyFont="1"/>
    <xf borderId="52" fillId="0" fontId="2" numFmtId="0" xfId="0" applyBorder="1" applyFont="1"/>
    <xf borderId="0" fillId="0" fontId="12" numFmtId="0" xfId="0" applyAlignment="1" applyFont="1">
      <alignment horizontal="right" vertical="center"/>
    </xf>
    <xf borderId="0" fillId="0" fontId="12" numFmtId="0" xfId="0" applyAlignment="1" applyFont="1">
      <alignment horizontal="center" vertical="center"/>
    </xf>
    <xf borderId="12" fillId="7" fontId="13" numFmtId="0" xfId="0" applyAlignment="1" applyBorder="1" applyFont="1">
      <alignment horizontal="center" vertical="center"/>
    </xf>
    <xf borderId="0" fillId="0" fontId="12" numFmtId="9" xfId="0" applyAlignment="1" applyFont="1" applyNumberFormat="1">
      <alignment horizontal="center" vertical="center"/>
    </xf>
    <xf borderId="17" fillId="7" fontId="13" numFmtId="0" xfId="0" applyAlignment="1" applyBorder="1" applyFont="1">
      <alignment horizontal="center" vertical="center"/>
    </xf>
    <xf borderId="28" fillId="7" fontId="13" numFmtId="0" xfId="0" applyAlignment="1" applyBorder="1" applyFont="1">
      <alignment horizontal="center" vertical="center"/>
    </xf>
    <xf borderId="53" fillId="7" fontId="13" numFmtId="0" xfId="0" applyAlignment="1" applyBorder="1" applyFont="1">
      <alignment horizontal="center" vertical="center"/>
    </xf>
    <xf borderId="17" fillId="0" fontId="12" numFmtId="0" xfId="0" applyAlignment="1" applyBorder="1" applyFont="1">
      <alignment horizontal="left" vertical="center"/>
    </xf>
    <xf borderId="28" fillId="0" fontId="12" numFmtId="165" xfId="0" applyAlignment="1" applyBorder="1" applyFont="1" applyNumberFormat="1">
      <alignment vertical="center"/>
    </xf>
    <xf borderId="28" fillId="0" fontId="12" numFmtId="164" xfId="0" applyAlignment="1" applyBorder="1" applyFont="1" applyNumberFormat="1">
      <alignment vertical="center"/>
    </xf>
    <xf borderId="28" fillId="0" fontId="12" numFmtId="9" xfId="0" applyAlignment="1" applyBorder="1" applyFont="1" applyNumberFormat="1">
      <alignment vertical="center"/>
    </xf>
    <xf borderId="53" fillId="3" fontId="13" numFmtId="165" xfId="0" applyAlignment="1" applyBorder="1" applyFont="1" applyNumberFormat="1">
      <alignment vertical="center"/>
    </xf>
    <xf borderId="53" fillId="3" fontId="13" numFmtId="164" xfId="0" applyAlignment="1" applyBorder="1" applyFont="1" applyNumberFormat="1">
      <alignment vertical="center"/>
    </xf>
    <xf borderId="53" fillId="3" fontId="13" numFmtId="9" xfId="0" applyAlignment="1" applyBorder="1" applyFont="1" applyNumberFormat="1">
      <alignment vertical="center"/>
    </xf>
    <xf borderId="17" fillId="8" fontId="13" numFmtId="0" xfId="0" applyAlignment="1" applyBorder="1" applyFill="1" applyFont="1">
      <alignment horizontal="left" vertical="center"/>
    </xf>
    <xf borderId="54" fillId="9" fontId="16" numFmtId="0" xfId="0" applyAlignment="1" applyBorder="1" applyFill="1" applyFont="1">
      <alignment horizontal="center"/>
    </xf>
    <xf borderId="55" fillId="0" fontId="2" numFmtId="0" xfId="0" applyBorder="1" applyFont="1"/>
    <xf borderId="28" fillId="3" fontId="15" numFmtId="166" xfId="0" applyAlignment="1" applyBorder="1" applyFont="1" applyNumberFormat="1">
      <alignment horizontal="right" vertical="center"/>
    </xf>
    <xf borderId="56" fillId="0" fontId="2" numFmtId="0" xfId="0" applyBorder="1" applyFont="1"/>
    <xf borderId="0" fillId="0" fontId="17" numFmtId="0" xfId="0" applyFont="1"/>
    <xf borderId="28" fillId="3" fontId="15" numFmtId="164" xfId="0" applyAlignment="1" applyBorder="1" applyFont="1" applyNumberFormat="1">
      <alignment horizontal="right" vertical="center"/>
    </xf>
    <xf borderId="28" fillId="0" fontId="15" numFmtId="166" xfId="0" applyAlignment="1" applyBorder="1" applyFont="1" applyNumberFormat="1">
      <alignment vertical="center"/>
    </xf>
    <xf borderId="0" fillId="0" fontId="18" numFmtId="0" xfId="0" applyFont="1"/>
    <xf borderId="53" fillId="3" fontId="15" numFmtId="166" xfId="0" applyAlignment="1" applyBorder="1" applyFont="1" applyNumberFormat="1">
      <alignment horizontal="right" vertical="center"/>
    </xf>
    <xf borderId="57" fillId="3" fontId="13" numFmtId="0" xfId="0" applyAlignment="1" applyBorder="1" applyFont="1">
      <alignment horizontal="center" textRotation="90" vertical="center"/>
    </xf>
    <xf borderId="53" fillId="3" fontId="15" numFmtId="164" xfId="0" applyAlignment="1" applyBorder="1" applyFont="1" applyNumberFormat="1">
      <alignment horizontal="right" vertical="center"/>
    </xf>
    <xf borderId="28" fillId="0" fontId="15" numFmtId="0" xfId="0" applyAlignment="1" applyBorder="1" applyFont="1">
      <alignment horizontal="left" shrinkToFit="0" vertical="center" wrapText="1"/>
    </xf>
    <xf borderId="28" fillId="3" fontId="12" numFmtId="164" xfId="0" applyAlignment="1" applyBorder="1" applyFont="1" applyNumberFormat="1">
      <alignment horizontal="right" vertical="center"/>
    </xf>
    <xf borderId="53" fillId="3" fontId="15" numFmtId="166" xfId="0" applyAlignment="1" applyBorder="1" applyFont="1" applyNumberFormat="1">
      <alignment vertical="center"/>
    </xf>
    <xf borderId="58" fillId="0" fontId="2" numFmtId="0" xfId="0" applyBorder="1" applyFont="1"/>
    <xf borderId="53" fillId="3" fontId="12" numFmtId="164" xfId="0" applyAlignment="1" applyBorder="1" applyFont="1" applyNumberFormat="1">
      <alignment horizontal="right" vertical="center"/>
    </xf>
    <xf borderId="28" fillId="0" fontId="12" numFmtId="0" xfId="0" applyAlignment="1" applyBorder="1" applyFont="1">
      <alignment vertical="center"/>
    </xf>
    <xf borderId="28" fillId="0" fontId="15" numFmtId="0" xfId="0" applyAlignment="1" applyBorder="1" applyFont="1">
      <alignment horizontal="left" shrinkToFit="0" vertical="top" wrapText="1"/>
    </xf>
    <xf borderId="53" fillId="3" fontId="12" numFmtId="0" xfId="0" applyAlignment="1" applyBorder="1" applyFont="1">
      <alignment vertical="center"/>
    </xf>
    <xf borderId="59" fillId="0" fontId="2" numFmtId="0" xfId="0" applyBorder="1" applyFont="1"/>
    <xf borderId="42" fillId="0" fontId="15" numFmtId="0" xfId="0" applyAlignment="1" applyBorder="1" applyFont="1">
      <alignment horizontal="left" shrinkToFit="0" vertical="top" wrapText="1"/>
    </xf>
    <xf borderId="42" fillId="0" fontId="12" numFmtId="0" xfId="0" applyAlignment="1" applyBorder="1" applyFont="1">
      <alignment vertical="center"/>
    </xf>
    <xf borderId="60" fillId="3" fontId="12" numFmtId="0" xfId="0" applyAlignment="1" applyBorder="1" applyFont="1">
      <alignment vertical="center"/>
    </xf>
    <xf borderId="32" fillId="3" fontId="13" numFmtId="0" xfId="0" applyAlignment="1" applyBorder="1" applyFont="1">
      <alignment horizontal="center" shrinkToFit="0" vertical="center" wrapText="1"/>
    </xf>
    <xf borderId="61" fillId="3" fontId="13" numFmtId="9" xfId="0" applyAlignment="1" applyBorder="1" applyFont="1" applyNumberFormat="1">
      <alignment horizontal="center" shrinkToFit="0" vertical="center" wrapText="1"/>
    </xf>
    <xf borderId="62" fillId="0" fontId="2" numFmtId="0" xfId="0" applyBorder="1" applyFont="1"/>
    <xf borderId="63" fillId="0" fontId="2" numFmtId="0" xfId="0" applyBorder="1" applyFont="1"/>
    <xf borderId="42" fillId="0" fontId="15" numFmtId="0" xfId="0" applyAlignment="1" applyBorder="1" applyFont="1">
      <alignment horizontal="left" shrinkToFit="0" vertical="center" wrapText="1"/>
    </xf>
    <xf borderId="47" fillId="0" fontId="2" numFmtId="0" xfId="0" applyBorder="1" applyFont="1"/>
    <xf borderId="64" fillId="0" fontId="2" numFmtId="0" xfId="0" applyBorder="1" applyFont="1"/>
    <xf borderId="65" fillId="4" fontId="13" numFmtId="0" xfId="0" applyAlignment="1" applyBorder="1" applyFont="1">
      <alignment horizontal="center" vertical="center"/>
    </xf>
    <xf borderId="66" fillId="0" fontId="2" numFmtId="0" xfId="0" applyBorder="1" applyFont="1"/>
    <xf borderId="67" fillId="0" fontId="2" numFmtId="0" xfId="0" applyBorder="1" applyFont="1"/>
    <xf borderId="61" fillId="3" fontId="13" numFmtId="9" xfId="0" applyAlignment="1" applyBorder="1" applyFont="1" applyNumberFormat="1">
      <alignment horizontal="center" vertical="center"/>
    </xf>
    <xf borderId="65" fillId="5" fontId="13" numFmtId="0" xfId="0" applyAlignment="1" applyBorder="1" applyFont="1">
      <alignment horizontal="center" vertical="center"/>
    </xf>
    <xf borderId="65" fillId="6" fontId="13" numFmtId="0" xfId="0" applyAlignment="1" applyBorder="1" applyFont="1">
      <alignment horizontal="center" vertical="center"/>
    </xf>
    <xf borderId="68" fillId="0" fontId="2" numFmtId="0" xfId="0" applyBorder="1" applyFont="1"/>
    <xf borderId="69" fillId="3" fontId="13" numFmtId="0" xfId="0" applyAlignment="1" applyBorder="1" applyFont="1">
      <alignment horizontal="center" vertical="center"/>
    </xf>
    <xf borderId="44" fillId="3" fontId="12" numFmtId="0" xfId="0" applyAlignment="1" applyBorder="1" applyFont="1">
      <alignment horizontal="center" vertical="center"/>
    </xf>
    <xf borderId="12" fillId="3" fontId="19" numFmtId="0" xfId="0" applyAlignment="1" applyBorder="1" applyFont="1">
      <alignment horizontal="left" vertical="center"/>
    </xf>
    <xf borderId="15" fillId="3" fontId="20" numFmtId="0" xfId="0" applyAlignment="1" applyBorder="1" applyFont="1">
      <alignment horizontal="center" vertical="center"/>
    </xf>
    <xf borderId="61" fillId="3" fontId="12" numFmtId="0" xfId="0" applyAlignment="1" applyBorder="1" applyFont="1">
      <alignment horizontal="center" vertical="center"/>
    </xf>
    <xf borderId="17" fillId="0" fontId="15" numFmtId="0" xfId="0" applyAlignment="1" applyBorder="1" applyFont="1">
      <alignment horizontal="left" readingOrder="0" shrinkToFit="0" vertical="top" wrapText="1"/>
    </xf>
    <xf borderId="20" fillId="0" fontId="15" numFmtId="17" xfId="0" applyAlignment="1" applyBorder="1" applyFont="1" applyNumberFormat="1">
      <alignment horizontal="center" shrinkToFit="0" vertical="center" wrapText="1"/>
    </xf>
    <xf borderId="17" fillId="0" fontId="15" numFmtId="0" xfId="0" applyAlignment="1" applyBorder="1" applyFont="1">
      <alignment horizontal="left" shrinkToFit="0" vertical="top" wrapText="1"/>
    </xf>
    <xf borderId="20" fillId="0" fontId="15" numFmtId="17" xfId="0" applyAlignment="1" applyBorder="1" applyFont="1" applyNumberFormat="1">
      <alignment horizontal="center" shrinkToFit="0" vertical="top" wrapText="1"/>
    </xf>
    <xf borderId="25" fillId="0" fontId="15" numFmtId="0" xfId="0" applyAlignment="1" applyBorder="1" applyFont="1">
      <alignment horizontal="left" readingOrder="0" shrinkToFit="0" vertical="top" wrapText="1"/>
    </xf>
    <xf borderId="43" fillId="0" fontId="15" numFmtId="0" xfId="0" applyAlignment="1" applyBorder="1" applyFont="1">
      <alignment horizontal="left" shrinkToFit="0" vertical="top" wrapText="1"/>
    </xf>
    <xf borderId="70" fillId="9" fontId="12" numFmtId="0" xfId="0" applyAlignment="1" applyBorder="1" applyFont="1">
      <alignment horizontal="center" vertical="center"/>
    </xf>
    <xf borderId="71" fillId="0" fontId="2" numFmtId="0" xfId="0" applyBorder="1" applyFont="1"/>
    <xf borderId="25" fillId="0" fontId="15" numFmtId="0" xfId="0" applyAlignment="1" applyBorder="1" applyFont="1">
      <alignment horizontal="left" shrinkToFit="0" vertical="top" wrapText="1"/>
    </xf>
    <xf borderId="28" fillId="0" fontId="13" numFmtId="165" xfId="0" applyAlignment="1" applyBorder="1" applyFont="1" applyNumberFormat="1">
      <alignment vertical="center"/>
    </xf>
    <xf borderId="28" fillId="0" fontId="13" numFmtId="9" xfId="0" applyAlignment="1" applyBorder="1" applyFont="1" applyNumberFormat="1">
      <alignment vertical="center"/>
    </xf>
    <xf borderId="28" fillId="3" fontId="12" numFmtId="9" xfId="0" applyAlignment="1" applyBorder="1" applyFont="1" applyNumberFormat="1">
      <alignment horizontal="right" vertical="center"/>
    </xf>
    <xf borderId="28" fillId="0" fontId="13" numFmtId="164" xfId="0" applyAlignment="1" applyBorder="1" applyFont="1" applyNumberFormat="1">
      <alignment vertical="center"/>
    </xf>
    <xf borderId="57" fillId="3" fontId="20" numFmtId="0" xfId="0" applyAlignment="1" applyBorder="1" applyFont="1">
      <alignment horizontal="center" textRotation="90" vertical="center"/>
    </xf>
    <xf borderId="28" fillId="0" fontId="12" numFmtId="166" xfId="0" applyAlignment="1" applyBorder="1" applyFont="1" applyNumberFormat="1">
      <alignment vertical="center"/>
    </xf>
    <xf borderId="53" fillId="3" fontId="12" numFmtId="166" xfId="0" applyAlignment="1" applyBorder="1" applyFont="1" applyNumberFormat="1">
      <alignment vertical="center"/>
    </xf>
  </cellXfs>
  <cellStyles count="1">
    <cellStyle xfId="0" name="Normal" builtinId="0"/>
  </cellStyles>
  <dxfs count="4">
    <dxf>
      <font/>
      <fill>
        <patternFill patternType="solid">
          <fgColor rgb="FF00B050"/>
          <bgColor rgb="FF00B050"/>
        </patternFill>
      </fill>
      <border/>
    </dxf>
    <dxf>
      <font/>
      <fill>
        <patternFill patternType="solid">
          <fgColor rgb="FFFFFF00"/>
          <bgColor rgb="FFFFFF00"/>
        </patternFill>
      </fill>
      <border/>
    </dxf>
    <dxf>
      <font/>
      <fill>
        <patternFill patternType="solid">
          <fgColor rgb="FFFF0000"/>
          <bgColor rgb="FFFF0000"/>
        </patternFill>
      </fill>
      <border/>
    </dxf>
    <dxf>
      <font/>
      <fill>
        <patternFill patternType="solid">
          <fgColor theme="0"/>
          <bgColor theme="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'01'!$C$12:$N$12</c:f>
            </c:strRef>
          </c:cat>
          <c:val>
            <c:numRef>
              <c:f>'01'!$C$14:$N$14</c:f>
              <c:numCache/>
            </c:numRef>
          </c:val>
          <c:smooth val="0"/>
        </c:ser>
        <c:ser>
          <c:idx val="1"/>
          <c:order val="1"/>
          <c:tx>
            <c:v>RESULTADOS DE LA VIGENCIA</c:v>
          </c:tx>
          <c:spPr>
            <a:ln cmpd="sng">
              <a:solidFill>
                <a:srgbClr val="C0504D"/>
              </a:solidFill>
            </a:ln>
          </c:spPr>
          <c:marker>
            <c:symbol val="none"/>
          </c:marker>
          <c:cat>
            <c:strRef>
              <c:f>'01'!$C$12:$N$12</c:f>
            </c:strRef>
          </c:cat>
          <c:val>
            <c:numRef>
              <c:f>'01'!$C$15:$N$15</c:f>
              <c:numCache/>
            </c:numRef>
          </c:val>
          <c:smooth val="0"/>
        </c:ser>
        <c:axId val="738350464"/>
        <c:axId val="1326788516"/>
      </c:lineChart>
      <c:catAx>
        <c:axId val="738350464"/>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326788516"/>
      </c:catAx>
      <c:valAx>
        <c:axId val="132678851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738350464"/>
      </c:valAx>
    </c:plotArea>
    <c:legend>
      <c:legendPos val="r"/>
      <c:overlay val="0"/>
      <c:txPr>
        <a:bodyPr/>
        <a:lstStyle/>
        <a:p>
          <a:pPr lvl="0">
            <a:defRPr b="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axId val="1230572898"/>
        <c:axId val="783838412"/>
      </c:lineChart>
      <c:catAx>
        <c:axId val="123057289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783838412"/>
      </c:catAx>
      <c:valAx>
        <c:axId val="783838412"/>
        <c:scaling>
          <c:orientation val="minMax"/>
        </c:scaling>
        <c:delete val="0"/>
        <c:axPos val="l"/>
        <c:tickLblPos val="nextTo"/>
        <c:spPr>
          <a:ln>
            <a:noFill/>
          </a:ln>
        </c:spPr>
        <c:crossAx val="1230572898"/>
      </c:valAx>
    </c:plotArea>
    <c:legend>
      <c:legendPos val="r"/>
      <c:overlay val="0"/>
      <c:txPr>
        <a:bodyPr/>
        <a:lstStyle/>
        <a:p>
          <a:pPr lvl="0">
            <a:defRPr b="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'03'!$C$12:$N$12</c:f>
            </c:strRef>
          </c:cat>
          <c:val>
            <c:numRef>
              <c:f>'03'!$C$14:$N$14</c:f>
              <c:numCache/>
            </c:numRef>
          </c:val>
          <c:smooth val="0"/>
        </c:ser>
        <c:ser>
          <c:idx val="1"/>
          <c:order val="1"/>
          <c:tx>
            <c:v>RESULTADOS DE LA VIGENCIA</c:v>
          </c:tx>
          <c:spPr>
            <a:ln cmpd="sng">
              <a:solidFill>
                <a:srgbClr val="C0504D"/>
              </a:solidFill>
            </a:ln>
          </c:spPr>
          <c:marker>
            <c:symbol val="none"/>
          </c:marker>
          <c:cat>
            <c:strRef>
              <c:f>'03'!$C$12:$N$12</c:f>
            </c:strRef>
          </c:cat>
          <c:val>
            <c:numRef>
              <c:f>'03'!$C$15:$N$15</c:f>
              <c:numCache/>
            </c:numRef>
          </c:val>
          <c:smooth val="0"/>
        </c:ser>
        <c:axId val="1565419143"/>
        <c:axId val="2036512778"/>
      </c:lineChart>
      <c:catAx>
        <c:axId val="156541914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2036512778"/>
      </c:catAx>
      <c:valAx>
        <c:axId val="203651277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1565419143"/>
      </c:valAx>
    </c:plotArea>
    <c:legend>
      <c:legendPos val="r"/>
      <c:overlay val="0"/>
      <c:txPr>
        <a:bodyPr/>
        <a:lstStyle/>
        <a:p>
          <a:pPr lvl="0">
            <a:defRPr b="0">
              <a:solidFill>
                <a:srgbClr val="1A1A1A"/>
              </a:solidFill>
              <a:latin typeface="+mn-lt"/>
            </a:defRPr>
          </a:pPr>
        </a:p>
      </c:txPr>
    </c:legend>
    <c:plotVisOnly val="1"/>
  </c:chart>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'04'!$C$12:$N$12</c:f>
            </c:strRef>
          </c:cat>
          <c:val>
            <c:numRef>
              <c:f>'04'!$C$14:$N$14</c:f>
              <c:numCache/>
            </c:numRef>
          </c:val>
          <c:smooth val="0"/>
        </c:ser>
        <c:ser>
          <c:idx val="1"/>
          <c:order val="1"/>
          <c:tx>
            <c:v>RESULTADOS DE LA VIGENCIA</c:v>
          </c:tx>
          <c:spPr>
            <a:ln cmpd="sng">
              <a:solidFill>
                <a:srgbClr val="C0504D"/>
              </a:solidFill>
            </a:ln>
          </c:spPr>
          <c:marker>
            <c:symbol val="none"/>
          </c:marker>
          <c:cat>
            <c:strRef>
              <c:f>'04'!$C$12:$N$12</c:f>
            </c:strRef>
          </c:cat>
          <c:val>
            <c:numRef>
              <c:f>'04'!$C$15:$N$15</c:f>
              <c:numCache/>
            </c:numRef>
          </c:val>
          <c:smooth val="0"/>
        </c:ser>
        <c:axId val="2077709829"/>
        <c:axId val="2115542194"/>
      </c:lineChart>
      <c:catAx>
        <c:axId val="207770982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2115542194"/>
      </c:catAx>
      <c:valAx>
        <c:axId val="211554219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2077709829"/>
      </c:valAx>
    </c:plotArea>
    <c:legend>
      <c:legendPos val="r"/>
      <c:overlay val="0"/>
      <c:txPr>
        <a:bodyPr/>
        <a:lstStyle/>
        <a:p>
          <a:pPr lvl="0">
            <a:defRPr b="0">
              <a:solidFill>
                <a:srgbClr val="1A1A1A"/>
              </a:solidFill>
              <a:latin typeface="+mn-lt"/>
            </a:defRPr>
          </a:pPr>
        </a:p>
      </c:txPr>
    </c:legend>
    <c:plotVisOnly val="1"/>
  </c:chart>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2025</c:v>
          </c:tx>
          <c:spPr>
            <a:ln cmpd="sng">
              <a:solidFill>
                <a:srgbClr val="4F81BD"/>
              </a:solidFill>
            </a:ln>
          </c:spPr>
          <c:marker>
            <c:symbol val="none"/>
          </c:marker>
          <c:cat>
            <c:strRef>
              <c:f>'05'!$C$12:$N$12</c:f>
            </c:strRef>
          </c:cat>
          <c:val>
            <c:numRef>
              <c:f>'05'!$C$14:$N$14</c:f>
              <c:numCache/>
            </c:numRef>
          </c:val>
          <c:smooth val="0"/>
        </c:ser>
        <c:ser>
          <c:idx val="1"/>
          <c:order val="1"/>
          <c:tx>
            <c:v>RESULTADOS DE LA VIGENCIA</c:v>
          </c:tx>
          <c:spPr>
            <a:ln cmpd="sng">
              <a:solidFill>
                <a:srgbClr val="C0504D"/>
              </a:solidFill>
            </a:ln>
          </c:spPr>
          <c:marker>
            <c:symbol val="none"/>
          </c:marker>
          <c:cat>
            <c:strRef>
              <c:f>'05'!$C$12:$N$12</c:f>
            </c:strRef>
          </c:cat>
          <c:val>
            <c:numRef>
              <c:f>'05'!$C$15:$N$15</c:f>
              <c:numCache/>
            </c:numRef>
          </c:val>
          <c:smooth val="0"/>
        </c:ser>
        <c:axId val="223156221"/>
        <c:axId val="1470183319"/>
      </c:lineChart>
      <c:catAx>
        <c:axId val="223156221"/>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470183319"/>
      </c:catAx>
      <c:valAx>
        <c:axId val="147018331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223156221"/>
      </c:valAx>
    </c:plotArea>
    <c:legend>
      <c:legendPos val="r"/>
      <c:overlay val="0"/>
      <c:txPr>
        <a:bodyPr/>
        <a:lstStyle/>
        <a:p>
          <a:pPr lvl="0">
            <a:defRPr b="0">
              <a:solidFill>
                <a:srgbClr val="1A1A1A"/>
              </a:solidFill>
              <a:latin typeface="+mn-lt"/>
            </a:defRPr>
          </a:pPr>
        </a:p>
      </c:txPr>
    </c:legend>
    <c:plotVisOnly val="1"/>
  </c:chart>
</c:chartSpace>
</file>

<file path=xl/documenttasks/documenttask1.xml><?xml version="1.0" encoding="utf-8"?>
<Tasks xmlns="http://schemas.microsoft.com/office/tasks/2019/documenttask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22</xdr:row>
      <xdr:rowOff>171450</xdr:rowOff>
    </xdr:from>
    <xdr:ext cx="7639050" cy="2905125"/>
    <xdr:graphicFrame>
      <xdr:nvGraphicFramePr>
        <xdr:cNvPr id="3" name="Chart 3"/>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22</xdr:row>
      <xdr:rowOff>171450</xdr:rowOff>
    </xdr:from>
    <xdr:ext cx="7639050" cy="2905125"/>
    <xdr:graphicFrame>
      <xdr:nvGraphicFramePr>
        <xdr:cNvPr id="1" name="Chart 1"/>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22</xdr:row>
      <xdr:rowOff>171450</xdr:rowOff>
    </xdr:from>
    <xdr:ext cx="7639050" cy="2905125"/>
    <xdr:graphicFrame>
      <xdr:nvGraphicFramePr>
        <xdr:cNvPr id="2" name="Chart 2"/>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22</xdr:row>
      <xdr:rowOff>171450</xdr:rowOff>
    </xdr:from>
    <xdr:ext cx="8029575" cy="2905125"/>
    <xdr:graphicFrame>
      <xdr:nvGraphicFramePr>
        <xdr:cNvPr id="4" name="Chart 4"/>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22</xdr:row>
      <xdr:rowOff>171450</xdr:rowOff>
    </xdr:from>
    <xdr:ext cx="7639050" cy="2905125"/>
    <xdr:graphicFrame>
      <xdr:nvGraphicFramePr>
        <xdr:cNvPr id="5" name="Chart 5"/>
        <xdr:cNvGraphicFramePr/>
      </xdr:nvGraphicFramePr>
      <xdr:xfrm>
        <a:off x="0" y="0"/>
        <a:ext cx="0" cy="0"/>
      </xdr:xfrm>
      <a:graphic>
        <a:graphicData uri="http://schemas.openxmlformats.org/drawingml/2006/chart">
          <c:chart r:id="rId1"/>
        </a:graphicData>
      </a:graphic>
    </xdr:graphicFrame>
    <xdr:clientData fLocksWithSheet="0"/>
  </xdr:oneCellAnchor>
</xdr:wsDr>
</file>

<file path=xl/persons/person.xml><?xml version="1.0" encoding="utf-8"?>
<x18tc:personList xmlns:x18tc="http://schemas.microsoft.com/office/spreadsheetml/2018/threadedcomments">
  <x18tc:person displayName="WILSON" id="{123c19fa-14a7-479a-99c4-48a2c5811ab0}"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K2" dT="2026-07-21T16:11:06.00" personId="{123c19fa-14a7-479a-99c4-48a2c5811ab0}" id="{3cc7f547-2f40-44af-ab91-62340ab7ed99}" done="0">
    <x18tc:text xml:space="preserve">Importante aquí establecer para cada indicador la meta final deseada de forma razonable, que se proyecta al cierre de la presente vigencia</x18tc:text>
  </x18tc:threadedComment>
  <x18tc:threadedComment ref="J2" dT="2026-07-21T16:11:06.00" personId="{123c19fa-14a7-479a-99c4-48a2c5811ab0}" id="{6011cf3b-040d-44c1-b132-9fa320754dc0}" done="0">
    <x18tc:text xml:space="preserve">Recomendable dejar como línea base el resultado final del indicador en el año inmediatamente anterior</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14"/>
    <col customWidth="1" min="2" max="2" width="18.71"/>
    <col customWidth="1" min="3" max="3" width="28.43"/>
    <col customWidth="1" min="4" max="4" width="19.71"/>
    <col customWidth="1" min="5" max="6" width="4.43"/>
    <col customWidth="1" min="7" max="7" width="8.71"/>
    <col customWidth="1" min="8" max="8" width="9.43"/>
    <col customWidth="1" min="9" max="9" width="10.43"/>
    <col customWidth="1" min="10" max="10" width="3.14"/>
    <col customWidth="1" min="11" max="11" width="3.0"/>
    <col customWidth="1" min="12" max="12" width="4.0"/>
    <col customWidth="1" min="13" max="22" width="4.29"/>
    <col customWidth="1" min="23" max="23" width="3.86"/>
    <col customWidth="1" min="24" max="24" width="4.29"/>
    <col customWidth="1" min="25" max="25" width="7.29"/>
    <col customWidth="1" hidden="1" min="26" max="26" width="10.71"/>
    <col customWidth="1" min="27" max="27" width="5.86"/>
  </cols>
  <sheetData>
    <row r="1" ht="18.0" customHeight="1">
      <c r="A1" s="1" t="s">
        <v>0</v>
      </c>
      <c r="B1" s="2"/>
      <c r="C1" s="2"/>
      <c r="D1" s="2"/>
      <c r="E1" s="2"/>
      <c r="F1" s="2"/>
      <c r="G1" s="2"/>
      <c r="H1" s="2"/>
      <c r="I1" s="3"/>
      <c r="J1" s="4" t="s">
        <v>1</v>
      </c>
      <c r="K1" s="2"/>
      <c r="L1" s="2"/>
      <c r="M1" s="2"/>
      <c r="N1" s="2"/>
      <c r="O1" s="2"/>
      <c r="P1" s="2"/>
      <c r="Q1" s="2"/>
      <c r="R1" s="2"/>
      <c r="S1" s="2"/>
      <c r="T1" s="2"/>
      <c r="U1" s="2"/>
      <c r="V1" s="2"/>
      <c r="W1" s="2"/>
      <c r="X1" s="5"/>
    </row>
    <row r="2" ht="30.75" customHeight="1">
      <c r="A2" s="6" t="s">
        <v>2</v>
      </c>
      <c r="B2" s="7"/>
      <c r="C2" s="8" t="s">
        <v>3</v>
      </c>
      <c r="D2" s="8" t="s">
        <v>4</v>
      </c>
      <c r="E2" s="9" t="s">
        <v>5</v>
      </c>
      <c r="F2" s="9" t="s">
        <v>6</v>
      </c>
      <c r="G2" s="10" t="s">
        <v>7</v>
      </c>
      <c r="H2" s="2"/>
      <c r="I2" s="5"/>
      <c r="J2" s="11" t="s">
        <v>8</v>
      </c>
      <c r="K2" s="11" t="s">
        <v>9</v>
      </c>
      <c r="L2" s="12" t="s">
        <v>10</v>
      </c>
      <c r="M2" s="2"/>
      <c r="N2" s="2"/>
      <c r="O2" s="2"/>
      <c r="P2" s="2"/>
      <c r="Q2" s="2"/>
      <c r="R2" s="2"/>
      <c r="S2" s="2"/>
      <c r="T2" s="2"/>
      <c r="U2" s="2"/>
      <c r="V2" s="2"/>
      <c r="W2" s="2"/>
      <c r="X2" s="5"/>
    </row>
    <row r="3" ht="31.5" customHeight="1">
      <c r="A3" s="13"/>
      <c r="B3" s="14"/>
      <c r="C3" s="15"/>
      <c r="D3" s="15"/>
      <c r="E3" s="15"/>
      <c r="F3" s="15"/>
      <c r="G3" s="16" t="s">
        <v>11</v>
      </c>
      <c r="H3" s="17" t="s">
        <v>12</v>
      </c>
      <c r="I3" s="18" t="s">
        <v>13</v>
      </c>
      <c r="J3" s="15"/>
      <c r="K3" s="15"/>
      <c r="L3" s="19" t="s">
        <v>14</v>
      </c>
      <c r="M3" s="19" t="s">
        <v>15</v>
      </c>
      <c r="N3" s="19" t="s">
        <v>16</v>
      </c>
      <c r="O3" s="19" t="s">
        <v>17</v>
      </c>
      <c r="P3" s="19" t="s">
        <v>18</v>
      </c>
      <c r="Q3" s="19" t="s">
        <v>19</v>
      </c>
      <c r="R3" s="19" t="s">
        <v>20</v>
      </c>
      <c r="S3" s="19" t="s">
        <v>21</v>
      </c>
      <c r="T3" s="19" t="s">
        <v>22</v>
      </c>
      <c r="U3" s="19" t="s">
        <v>23</v>
      </c>
      <c r="V3" s="19" t="s">
        <v>24</v>
      </c>
      <c r="W3" s="19" t="s">
        <v>25</v>
      </c>
      <c r="X3" s="19" t="s">
        <v>26</v>
      </c>
      <c r="Y3" s="20"/>
      <c r="Z3" s="20"/>
      <c r="AA3" s="20"/>
    </row>
    <row r="4" ht="57.75" customHeight="1">
      <c r="A4" s="21" t="s">
        <v>27</v>
      </c>
      <c r="B4" s="22" t="s">
        <v>28</v>
      </c>
      <c r="C4" s="23" t="s">
        <v>29</v>
      </c>
      <c r="D4" s="24" t="s">
        <v>30</v>
      </c>
      <c r="E4" s="25" t="s">
        <v>31</v>
      </c>
      <c r="F4" s="25" t="s">
        <v>32</v>
      </c>
      <c r="G4" s="26" t="s">
        <v>33</v>
      </c>
      <c r="H4" s="26" t="s">
        <v>34</v>
      </c>
      <c r="I4" s="26" t="s">
        <v>35</v>
      </c>
      <c r="J4" s="27">
        <v>0.9</v>
      </c>
      <c r="K4" s="27">
        <v>0.95</v>
      </c>
      <c r="L4" s="27">
        <f>'01'!$O$15</f>
        <v>1</v>
      </c>
      <c r="M4" s="27">
        <f>'01'!$C$15</f>
        <v>1</v>
      </c>
      <c r="N4" s="27">
        <f>'01'!$D$15</f>
        <v>1</v>
      </c>
      <c r="O4" s="27">
        <f>'01'!$E$15</f>
        <v>1</v>
      </c>
      <c r="P4" s="27">
        <f>'01'!$F$15</f>
        <v>1</v>
      </c>
      <c r="Q4" s="27">
        <f>'01'!$G$15</f>
        <v>1</v>
      </c>
      <c r="R4" s="27">
        <f>'01'!$H$15</f>
        <v>1</v>
      </c>
      <c r="S4" s="27">
        <f>'01'!$I$15</f>
        <v>1</v>
      </c>
      <c r="T4" s="27">
        <f>'01'!$J$15</f>
        <v>1</v>
      </c>
      <c r="U4" s="27">
        <f>'01'!$K$15</f>
        <v>1</v>
      </c>
      <c r="V4" s="27">
        <f>'01'!$L$15</f>
        <v>1</v>
      </c>
      <c r="W4" s="27">
        <f>'01'!$M$15</f>
        <v>1</v>
      </c>
      <c r="X4" s="27">
        <f>'01'!$N$15</f>
        <v>1</v>
      </c>
      <c r="Y4" s="42"/>
      <c r="Z4" s="20"/>
      <c r="AA4" s="20"/>
    </row>
    <row r="5" ht="60.75" customHeight="1">
      <c r="A5" s="21" t="s">
        <v>38</v>
      </c>
      <c r="B5" s="22" t="s">
        <v>39</v>
      </c>
      <c r="C5" s="23" t="s">
        <v>40</v>
      </c>
      <c r="D5" s="44" t="s">
        <v>41</v>
      </c>
      <c r="E5" s="25" t="s">
        <v>42</v>
      </c>
      <c r="F5" s="25" t="s">
        <v>32</v>
      </c>
      <c r="G5" s="45" t="s">
        <v>44</v>
      </c>
      <c r="H5" s="45" t="s">
        <v>45</v>
      </c>
      <c r="I5" s="45" t="s">
        <v>46</v>
      </c>
      <c r="J5" s="49" t="s">
        <v>47</v>
      </c>
      <c r="K5" s="49" t="s">
        <v>49</v>
      </c>
      <c r="L5" s="52">
        <f>'02'!$O$15</f>
        <v>2</v>
      </c>
      <c r="M5" s="52" t="str">
        <f>'02'!$C$15</f>
        <v>-</v>
      </c>
      <c r="N5" s="52" t="str">
        <f>'02'!$D$15</f>
        <v>-</v>
      </c>
      <c r="O5" s="52" t="str">
        <f>'02'!$E$15</f>
        <v>-</v>
      </c>
      <c r="P5" s="52" t="str">
        <f>'02'!$F$15</f>
        <v>-</v>
      </c>
      <c r="Q5" s="52" t="str">
        <f>'02'!$G$15</f>
        <v/>
      </c>
      <c r="R5" s="52" t="str">
        <f>'02'!$H$15</f>
        <v>-</v>
      </c>
      <c r="S5" s="52" t="str">
        <f>'02'!$I$15</f>
        <v>-</v>
      </c>
      <c r="T5" s="52" t="str">
        <f>'02'!$J$15</f>
        <v>-</v>
      </c>
      <c r="U5" s="52" t="str">
        <f>'02'!$K$15</f>
        <v>-</v>
      </c>
      <c r="V5" s="52" t="str">
        <f>'02'!$L$15</f>
        <v>-</v>
      </c>
      <c r="W5" s="52">
        <v>90.0</v>
      </c>
      <c r="X5" s="52">
        <v>90.0</v>
      </c>
      <c r="Y5" s="20"/>
      <c r="Z5" s="20"/>
      <c r="AA5" s="20"/>
    </row>
    <row r="6" ht="55.5" customHeight="1">
      <c r="A6" s="21" t="s">
        <v>60</v>
      </c>
      <c r="B6" s="22" t="s">
        <v>61</v>
      </c>
      <c r="C6" s="23" t="s">
        <v>62</v>
      </c>
      <c r="D6" s="66" t="s">
        <v>63</v>
      </c>
      <c r="E6" s="25" t="s">
        <v>31</v>
      </c>
      <c r="F6" s="25" t="s">
        <v>32</v>
      </c>
      <c r="G6" s="26" t="s">
        <v>64</v>
      </c>
      <c r="H6" s="26" t="s">
        <v>65</v>
      </c>
      <c r="I6" s="26" t="s">
        <v>66</v>
      </c>
      <c r="J6" s="27">
        <v>0.7</v>
      </c>
      <c r="K6" s="27">
        <v>0.8</v>
      </c>
      <c r="L6" s="27">
        <v>1.0</v>
      </c>
      <c r="M6" s="27">
        <f>'03'!$C$15</f>
        <v>1</v>
      </c>
      <c r="N6" s="27">
        <f>'03'!$D$15</f>
        <v>1</v>
      </c>
      <c r="O6" s="27">
        <f>'03'!$E$15</f>
        <v>1</v>
      </c>
      <c r="P6" s="27">
        <f>'03'!$F$15</f>
        <v>1</v>
      </c>
      <c r="Q6" s="27">
        <f>'03'!$G$15</f>
        <v>1</v>
      </c>
      <c r="R6" s="27">
        <f>'03'!$H$15</f>
        <v>1</v>
      </c>
      <c r="S6" s="27">
        <f>'03'!$I$15</f>
        <v>1</v>
      </c>
      <c r="T6" s="27">
        <v>1.0</v>
      </c>
      <c r="U6" s="27">
        <v>1.0</v>
      </c>
      <c r="V6" s="27">
        <v>1.0</v>
      </c>
      <c r="W6" s="27">
        <v>1.0</v>
      </c>
      <c r="X6" s="27">
        <v>1.0</v>
      </c>
      <c r="Y6" s="42"/>
      <c r="Z6" s="20"/>
      <c r="AA6" s="42"/>
    </row>
    <row r="7">
      <c r="A7" s="21" t="s">
        <v>71</v>
      </c>
      <c r="B7" s="22" t="s">
        <v>72</v>
      </c>
      <c r="C7" s="23" t="s">
        <v>73</v>
      </c>
      <c r="D7" s="24" t="s">
        <v>75</v>
      </c>
      <c r="E7" s="25" t="s">
        <v>42</v>
      </c>
      <c r="F7" s="25" t="s">
        <v>77</v>
      </c>
      <c r="G7" s="26" t="s">
        <v>64</v>
      </c>
      <c r="H7" s="26" t="s">
        <v>65</v>
      </c>
      <c r="I7" s="26" t="s">
        <v>66</v>
      </c>
      <c r="J7" s="27">
        <v>0.9</v>
      </c>
      <c r="K7" s="27">
        <v>0.9</v>
      </c>
      <c r="L7" s="27">
        <f>'04'!$O$15</f>
        <v>1</v>
      </c>
      <c r="M7" s="27" t="str">
        <f>'04'!$C$15</f>
        <v>#DIV/0!</v>
      </c>
      <c r="N7" s="27" t="str">
        <f>'04'!$D$15</f>
        <v>#DIV/0!</v>
      </c>
      <c r="O7" s="27">
        <f>'04'!$E$15</f>
        <v>1</v>
      </c>
      <c r="P7" s="27" t="str">
        <f>'04'!$F$15</f>
        <v>#DIV/0!</v>
      </c>
      <c r="Q7" s="27" t="str">
        <f>'04'!$G$15</f>
        <v>#DIV/0!</v>
      </c>
      <c r="R7" s="27">
        <f>'04'!$H$15</f>
        <v>1</v>
      </c>
      <c r="S7" s="27" t="str">
        <f>'04'!$I$15</f>
        <v>#DIV/0!</v>
      </c>
      <c r="T7" s="27" t="str">
        <f>'04'!$J$15</f>
        <v>#DIV/0!</v>
      </c>
      <c r="U7" s="27">
        <f>'04'!$K$15</f>
        <v>1</v>
      </c>
      <c r="V7" s="27" t="str">
        <f>'04'!$L$15</f>
        <v>#DIV/0!</v>
      </c>
      <c r="W7" s="27" t="str">
        <f>'04'!$M$15</f>
        <v>#DIV/0!</v>
      </c>
      <c r="X7" s="27">
        <f>'04'!$N$15</f>
        <v>1</v>
      </c>
      <c r="Y7" s="42"/>
      <c r="Z7" s="20"/>
      <c r="AA7" s="42"/>
    </row>
    <row r="8" ht="69.0" customHeight="1">
      <c r="A8" s="21" t="s">
        <v>83</v>
      </c>
      <c r="B8" s="22" t="s">
        <v>84</v>
      </c>
      <c r="C8" s="23" t="s">
        <v>85</v>
      </c>
      <c r="D8" s="66" t="s">
        <v>86</v>
      </c>
      <c r="E8" s="25" t="s">
        <v>42</v>
      </c>
      <c r="F8" s="25" t="s">
        <v>32</v>
      </c>
      <c r="G8" s="26" t="s">
        <v>64</v>
      </c>
      <c r="H8" s="26" t="s">
        <v>65</v>
      </c>
      <c r="I8" s="26" t="s">
        <v>66</v>
      </c>
      <c r="J8" s="49" t="s">
        <v>47</v>
      </c>
      <c r="K8" s="49" t="s">
        <v>47</v>
      </c>
      <c r="L8" s="52">
        <f>'05'!$O$15</f>
        <v>1</v>
      </c>
      <c r="M8" s="52" t="str">
        <f>'05'!$C$15</f>
        <v>#DIV/0!</v>
      </c>
      <c r="N8" s="52" t="str">
        <f>'05'!$D$15</f>
        <v>#DIV/0!</v>
      </c>
      <c r="O8" s="52">
        <f>'05'!$E$15</f>
        <v>1</v>
      </c>
      <c r="P8" s="52" t="str">
        <f>'05'!$F$15</f>
        <v>#DIV/0!</v>
      </c>
      <c r="Q8" s="52" t="str">
        <f>'05'!$G$15</f>
        <v>#DIV/0!</v>
      </c>
      <c r="R8" s="52">
        <f>'05'!$H$15</f>
        <v>1</v>
      </c>
      <c r="S8" s="52" t="str">
        <f>'05'!$I$15</f>
        <v>#DIV/0!</v>
      </c>
      <c r="T8" s="52" t="str">
        <f>'05'!$J$15</f>
        <v>#DIV/0!</v>
      </c>
      <c r="U8" s="52">
        <f>'05'!$K$15</f>
        <v>1</v>
      </c>
      <c r="V8" s="52" t="str">
        <f>'05'!$L$15</f>
        <v>#DIV/0!</v>
      </c>
      <c r="W8" s="52" t="str">
        <f>'05'!$M$15</f>
        <v>#DIV/0!</v>
      </c>
      <c r="X8" s="52">
        <f>'05'!$N$15</f>
        <v>1</v>
      </c>
      <c r="Y8" s="20"/>
      <c r="Z8" s="20"/>
      <c r="AA8" s="20"/>
    </row>
    <row r="9" ht="6.0" customHeight="1">
      <c r="A9" s="97"/>
      <c r="B9" s="98"/>
      <c r="C9" s="98"/>
      <c r="D9" s="98"/>
      <c r="E9" s="98"/>
      <c r="F9" s="98"/>
      <c r="G9" s="98"/>
      <c r="H9" s="98"/>
      <c r="I9" s="98"/>
      <c r="J9" s="98"/>
      <c r="K9" s="98"/>
      <c r="L9" s="98"/>
      <c r="M9" s="98"/>
      <c r="N9" s="98"/>
      <c r="O9" s="98"/>
      <c r="P9" s="98"/>
      <c r="Q9" s="98"/>
      <c r="R9" s="98"/>
      <c r="S9" s="98"/>
      <c r="T9" s="98"/>
      <c r="U9" s="98"/>
      <c r="V9" s="98"/>
      <c r="W9" s="98"/>
      <c r="X9" s="100"/>
    </row>
    <row r="11">
      <c r="Z11" s="101" t="s">
        <v>89</v>
      </c>
    </row>
    <row r="12">
      <c r="Z12" s="101" t="s">
        <v>90</v>
      </c>
    </row>
    <row r="13">
      <c r="Z13" s="101" t="s">
        <v>91</v>
      </c>
    </row>
    <row r="14">
      <c r="Z14" s="101" t="s">
        <v>92</v>
      </c>
    </row>
    <row r="15">
      <c r="Z15" s="101" t="s">
        <v>93</v>
      </c>
    </row>
    <row r="16">
      <c r="Z16" s="101" t="s">
        <v>94</v>
      </c>
    </row>
    <row r="17">
      <c r="Z17" s="101" t="s">
        <v>95</v>
      </c>
    </row>
    <row r="18">
      <c r="Z18" s="101" t="s">
        <v>96</v>
      </c>
    </row>
    <row r="19">
      <c r="Z19" s="101" t="s">
        <v>97</v>
      </c>
    </row>
    <row r="20">
      <c r="Z20" s="101" t="s">
        <v>98</v>
      </c>
    </row>
    <row r="21" ht="15.75" customHeight="1">
      <c r="Z21" s="101" t="s">
        <v>99</v>
      </c>
    </row>
    <row r="22" ht="15.75" customHeight="1">
      <c r="Z22" s="101" t="s">
        <v>100</v>
      </c>
    </row>
    <row r="23" ht="15.75" customHeight="1">
      <c r="Z23" s="101" t="s">
        <v>101</v>
      </c>
    </row>
    <row r="24" ht="15.75" customHeight="1"/>
    <row r="25" ht="15.75" customHeight="1">
      <c r="Z25" s="101" t="s">
        <v>102</v>
      </c>
    </row>
    <row r="26" ht="15.75" customHeight="1">
      <c r="Z26" s="101" t="s">
        <v>32</v>
      </c>
    </row>
    <row r="27" ht="15.75" customHeight="1">
      <c r="Z27" s="101" t="s">
        <v>77</v>
      </c>
    </row>
    <row r="28" ht="15.75" customHeight="1"/>
    <row r="29" ht="15.75" customHeight="1">
      <c r="Z29" s="104" t="s">
        <v>31</v>
      </c>
    </row>
    <row r="30" ht="15.75" customHeight="1">
      <c r="Z30" s="104" t="s">
        <v>103</v>
      </c>
    </row>
    <row r="31" ht="15.75" customHeight="1">
      <c r="Z31" s="104" t="s">
        <v>104</v>
      </c>
    </row>
    <row r="32" ht="15.75" customHeight="1">
      <c r="Z32" s="104" t="s">
        <v>105</v>
      </c>
    </row>
    <row r="33" ht="15.75" customHeight="1">
      <c r="Z33" s="104" t="s">
        <v>42</v>
      </c>
    </row>
    <row r="34" ht="15.75" customHeight="1">
      <c r="Z34" s="104" t="s">
        <v>106</v>
      </c>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G2:I2"/>
    <mergeCell ref="J2:J3"/>
    <mergeCell ref="J1:X1"/>
    <mergeCell ref="L2:X2"/>
    <mergeCell ref="A1:I1"/>
    <mergeCell ref="A2:B3"/>
    <mergeCell ref="C2:C3"/>
    <mergeCell ref="D2:D3"/>
    <mergeCell ref="E2:E3"/>
    <mergeCell ref="F2:F3"/>
    <mergeCell ref="K2:K3"/>
    <mergeCell ref="A9:X9"/>
  </mergeCells>
  <conditionalFormatting sqref="L4:X4">
    <cfRule type="cellIs" dxfId="0" priority="1" operator="between">
      <formula>0.8</formula>
      <formula>10</formula>
    </cfRule>
  </conditionalFormatting>
  <conditionalFormatting sqref="L4:X4">
    <cfRule type="cellIs" dxfId="1" priority="2" operator="between">
      <formula>0.6</formula>
      <formula>0.799</formula>
    </cfRule>
  </conditionalFormatting>
  <conditionalFormatting sqref="L4:X4">
    <cfRule type="cellIs" dxfId="2" priority="3" operator="between">
      <formula>0.001</formula>
      <formula>0.599</formula>
    </cfRule>
  </conditionalFormatting>
  <conditionalFormatting sqref="L4:X4">
    <cfRule type="cellIs" dxfId="2" priority="4" operator="between">
      <formula>0</formula>
      <formula>0.999</formula>
    </cfRule>
  </conditionalFormatting>
  <conditionalFormatting sqref="L4:X4">
    <cfRule type="cellIs" dxfId="0" priority="5" operator="between">
      <formula>1</formula>
      <formula>1</formula>
    </cfRule>
  </conditionalFormatting>
  <conditionalFormatting sqref="L4:X4">
    <cfRule type="cellIs" dxfId="2" priority="6" operator="between">
      <formula>0</formula>
      <formula>0.949</formula>
    </cfRule>
  </conditionalFormatting>
  <conditionalFormatting sqref="L4:X4">
    <cfRule type="cellIs" dxfId="1" priority="7" operator="between">
      <formula>0.95</formula>
      <formula>0.999</formula>
    </cfRule>
  </conditionalFormatting>
  <conditionalFormatting sqref="L4:X4">
    <cfRule type="cellIs" dxfId="0" priority="8" operator="between">
      <formula>1</formula>
      <formula>1</formula>
    </cfRule>
  </conditionalFormatting>
  <conditionalFormatting sqref="L4:X4">
    <cfRule type="cellIs" dxfId="2" priority="9" operator="between">
      <formula>0</formula>
      <formula>0.949</formula>
    </cfRule>
  </conditionalFormatting>
  <conditionalFormatting sqref="L4:X4">
    <cfRule type="cellIs" dxfId="1" priority="10" operator="between">
      <formula>0.95</formula>
      <formula>0.999</formula>
    </cfRule>
  </conditionalFormatting>
  <conditionalFormatting sqref="L4:X4">
    <cfRule type="cellIs" dxfId="0" priority="11" operator="between">
      <formula>1</formula>
      <formula>1</formula>
    </cfRule>
  </conditionalFormatting>
  <conditionalFormatting sqref="L4:X4">
    <cfRule type="cellIs" dxfId="2" priority="12" operator="between">
      <formula>0</formula>
      <formula>0.949</formula>
    </cfRule>
  </conditionalFormatting>
  <conditionalFormatting sqref="L4:X4">
    <cfRule type="cellIs" dxfId="1" priority="13" operator="between">
      <formula>0.95</formula>
      <formula>0.999</formula>
    </cfRule>
  </conditionalFormatting>
  <conditionalFormatting sqref="L4:X4">
    <cfRule type="cellIs" dxfId="0" priority="14" operator="between">
      <formula>1</formula>
      <formula>1</formula>
    </cfRule>
  </conditionalFormatting>
  <conditionalFormatting sqref="L4:X4">
    <cfRule type="cellIs" dxfId="2" priority="15" operator="between">
      <formula>0</formula>
      <formula>0.949</formula>
    </cfRule>
  </conditionalFormatting>
  <conditionalFormatting sqref="L4:X4">
    <cfRule type="cellIs" dxfId="1" priority="16" operator="between">
      <formula>0.95</formula>
      <formula>0.979</formula>
    </cfRule>
  </conditionalFormatting>
  <conditionalFormatting sqref="L4:X4">
    <cfRule type="cellIs" dxfId="0" priority="17" operator="between">
      <formula>0.98</formula>
      <formula>1</formula>
    </cfRule>
  </conditionalFormatting>
  <conditionalFormatting sqref="L4:X4">
    <cfRule type="cellIs" dxfId="2" priority="18" operator="between">
      <formula>0</formula>
      <formula>0.849</formula>
    </cfRule>
  </conditionalFormatting>
  <conditionalFormatting sqref="L4:X4">
    <cfRule type="cellIs" dxfId="1" priority="19" operator="between">
      <formula>0.85</formula>
      <formula>0.899</formula>
    </cfRule>
  </conditionalFormatting>
  <conditionalFormatting sqref="L4:X4">
    <cfRule type="cellIs" dxfId="0" priority="20" operator="between">
      <formula>0.9</formula>
      <formula>5</formula>
    </cfRule>
  </conditionalFormatting>
  <conditionalFormatting sqref="L4:X4">
    <cfRule type="cellIs" dxfId="2" priority="21" operator="between">
      <formula>0.021</formula>
      <formula>1</formula>
    </cfRule>
  </conditionalFormatting>
  <conditionalFormatting sqref="L4:X4">
    <cfRule type="cellIs" dxfId="1" priority="22" operator="between">
      <formula>0.001</formula>
      <formula>0.02</formula>
    </cfRule>
  </conditionalFormatting>
  <conditionalFormatting sqref="L4:X4">
    <cfRule type="cellIs" dxfId="0" priority="23" operator="equal">
      <formula>0</formula>
    </cfRule>
  </conditionalFormatting>
  <conditionalFormatting sqref="L4:X4">
    <cfRule type="cellIs" dxfId="0" priority="24" operator="between">
      <formula>0.98</formula>
      <formula>1</formula>
    </cfRule>
  </conditionalFormatting>
  <conditionalFormatting sqref="L4:X4">
    <cfRule type="cellIs" dxfId="1" priority="25" operator="between">
      <formula>0.93</formula>
      <formula>0.979</formula>
    </cfRule>
  </conditionalFormatting>
  <conditionalFormatting sqref="L4:X4">
    <cfRule type="cellIs" dxfId="2" priority="26" operator="between">
      <formula>0.001</formula>
      <formula>0.929</formula>
    </cfRule>
  </conditionalFormatting>
  <conditionalFormatting sqref="L4:X4">
    <cfRule type="cellIs" dxfId="3" priority="27" operator="equal">
      <formula>0</formula>
    </cfRule>
  </conditionalFormatting>
  <conditionalFormatting sqref="L4:X4">
    <cfRule type="cellIs" dxfId="0" priority="28" operator="between">
      <formula>0.981</formula>
      <formula>1</formula>
    </cfRule>
  </conditionalFormatting>
  <conditionalFormatting sqref="L4:X4">
    <cfRule type="cellIs" dxfId="1" priority="29" operator="between">
      <formula>0.931</formula>
      <formula>0.98</formula>
    </cfRule>
  </conditionalFormatting>
  <conditionalFormatting sqref="L4:X4">
    <cfRule type="cellIs" dxfId="2" priority="30" operator="between">
      <formula>0.001</formula>
      <formula>0.93</formula>
    </cfRule>
  </conditionalFormatting>
  <conditionalFormatting sqref="L5:X5">
    <cfRule type="cellIs" dxfId="0" priority="31" operator="between">
      <formula>0.1</formula>
      <formula>10000000000</formula>
    </cfRule>
  </conditionalFormatting>
  <conditionalFormatting sqref="L5:X5">
    <cfRule type="cellIs" dxfId="1" priority="32" operator="equal">
      <formula>0</formula>
    </cfRule>
  </conditionalFormatting>
  <conditionalFormatting sqref="L5:X5">
    <cfRule type="cellIs" dxfId="2" priority="33" operator="lessThan">
      <formula>0</formula>
    </cfRule>
  </conditionalFormatting>
  <conditionalFormatting sqref="L5:X5">
    <cfRule type="cellIs" dxfId="0" priority="34" operator="between">
      <formula>0.91</formula>
      <formula>10</formula>
    </cfRule>
  </conditionalFormatting>
  <conditionalFormatting sqref="L5:X5">
    <cfRule type="cellIs" dxfId="1" priority="35" operator="between">
      <formula>0.66</formula>
      <formula>0.909</formula>
    </cfRule>
  </conditionalFormatting>
  <conditionalFormatting sqref="L5:X5">
    <cfRule type="cellIs" dxfId="2" priority="36" operator="between">
      <formula>0</formula>
      <formula>0.659</formula>
    </cfRule>
  </conditionalFormatting>
  <conditionalFormatting sqref="L6:X7">
    <cfRule type="cellIs" dxfId="0" priority="37" operator="between">
      <formula>0.8</formula>
      <formula>100000</formula>
    </cfRule>
  </conditionalFormatting>
  <conditionalFormatting sqref="L6:X7">
    <cfRule type="cellIs" dxfId="1" priority="38" operator="between">
      <formula>0.601</formula>
      <formula>0.799</formula>
    </cfRule>
  </conditionalFormatting>
  <conditionalFormatting sqref="L6:X7">
    <cfRule type="cellIs" dxfId="2" priority="39" operator="between">
      <formula>0</formula>
      <formula>0.6</formula>
    </cfRule>
  </conditionalFormatting>
  <conditionalFormatting sqref="L8:X8">
    <cfRule type="cellIs" dxfId="0" priority="40" operator="between">
      <formula>0.1</formula>
      <formula>1000000000000</formula>
    </cfRule>
  </conditionalFormatting>
  <conditionalFormatting sqref="L8:X8">
    <cfRule type="cellIs" dxfId="1" priority="41" operator="equal">
      <formula>0</formula>
    </cfRule>
  </conditionalFormatting>
  <conditionalFormatting sqref="L8:X8">
    <cfRule type="cellIs" dxfId="2" priority="42" operator="lessThan">
      <formula>0</formula>
    </cfRule>
  </conditionalFormatting>
  <conditionalFormatting sqref="L8:X8">
    <cfRule type="cellIs" dxfId="0" priority="43" operator="between">
      <formula>0.9</formula>
      <formula>10</formula>
    </cfRule>
  </conditionalFormatting>
  <conditionalFormatting sqref="L8:X8">
    <cfRule type="cellIs" dxfId="1" priority="44" operator="between">
      <formula>0.81</formula>
      <formula>0.899</formula>
    </cfRule>
  </conditionalFormatting>
  <conditionalFormatting sqref="L8:X8">
    <cfRule type="cellIs" dxfId="2" priority="45" operator="between">
      <formula>0</formula>
      <formula>0.809</formula>
    </cfRule>
  </conditionalFormatting>
  <dataValidations>
    <dataValidation type="list" allowBlank="1" showErrorMessage="1" sqref="F4:F8">
      <formula1>$Z$25:$Z$27</formula1>
    </dataValidation>
    <dataValidation type="list" allowBlank="1" showErrorMessage="1" sqref="E4:E8">
      <formula1>$Z$29:$Z$34</formula1>
    </dataValidation>
  </dataValidations>
  <printOptions/>
  <pageMargins bottom="0.7874015748031497" footer="0.0" header="0.0" left="0.2755905511811024" right="0.4330708661417323" top="1.299212598425197"/>
  <pageSetup scale="69" orientation="landscape"/>
  <headerFooter>
    <oddHeader>&amp;C AGUAS DEL HUILA S.A. E.S.P. NIT.  800.100.553-2 SET INDICADORES GESTIÓN VERSION 8.0 </oddHeader>
    <oddFooter>&amp;C….llevamos más que agua. Calle 21 No. 1C -17 Teléfonos 8 75 31 81 – 8 75 23 21 fax: Ext. 124 www.aguasdelhuila.gov.co Neiva – Huila (Colombia).&amp;RPág. &amp;P | &amp;P</oddFooter>
  </headerFooter>
  <drawing r:id="rId4"/>
  <legacy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26.86"/>
    <col customWidth="1" min="3" max="11" width="7.71"/>
    <col customWidth="1" min="12" max="12" width="8.29"/>
    <col customWidth="1" min="13" max="15" width="7.71"/>
    <col customWidth="1" min="16" max="16" width="11.43"/>
    <col customWidth="1" hidden="1" min="17" max="18" width="11.43"/>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28" t="s">
        <v>36</v>
      </c>
      <c r="B1" s="29"/>
      <c r="C1" s="29"/>
      <c r="D1" s="29"/>
      <c r="E1" s="30"/>
      <c r="F1" s="31" t="str">
        <f>'SET-G. Documental y Archivo'!J1</f>
        <v>GESTIÓN DOCUMENTAL Y ARCHIVO</v>
      </c>
      <c r="G1" s="29"/>
      <c r="H1" s="29"/>
      <c r="I1" s="29"/>
      <c r="J1" s="29"/>
      <c r="K1" s="29"/>
      <c r="L1" s="29"/>
      <c r="M1" s="29"/>
      <c r="N1" s="29"/>
      <c r="O1" s="32"/>
      <c r="P1" s="33"/>
      <c r="Q1" s="33"/>
      <c r="R1" s="33"/>
      <c r="S1" s="33"/>
      <c r="T1" s="33"/>
      <c r="U1" s="33"/>
      <c r="V1" s="33"/>
      <c r="W1" s="33"/>
      <c r="X1" s="33"/>
      <c r="Y1" s="33"/>
      <c r="Z1" s="33"/>
    </row>
    <row r="2" ht="15.75" customHeight="1">
      <c r="A2" s="34" t="s">
        <v>2</v>
      </c>
      <c r="B2" s="35"/>
      <c r="C2" s="35"/>
      <c r="D2" s="35"/>
      <c r="E2" s="36"/>
      <c r="F2" s="38" t="str">
        <f>'SET-G. Documental y Archivo'!$B4</f>
        <v>Cumplimiento de busquedas y/o consultas </v>
      </c>
      <c r="G2" s="39"/>
      <c r="H2" s="39"/>
      <c r="I2" s="39"/>
      <c r="J2" s="39"/>
      <c r="K2" s="39"/>
      <c r="L2" s="39"/>
      <c r="M2" s="39"/>
      <c r="N2" s="39"/>
      <c r="O2" s="41"/>
      <c r="P2" s="33"/>
      <c r="Q2" s="33"/>
      <c r="R2" s="33"/>
      <c r="S2" s="33"/>
      <c r="T2" s="33"/>
      <c r="U2" s="33"/>
      <c r="V2" s="33"/>
      <c r="W2" s="33"/>
      <c r="X2" s="33"/>
      <c r="Y2" s="33"/>
      <c r="Z2" s="33"/>
    </row>
    <row r="3" ht="15.75" customHeight="1">
      <c r="A3" s="34" t="s">
        <v>37</v>
      </c>
      <c r="B3" s="35"/>
      <c r="C3" s="35"/>
      <c r="D3" s="35"/>
      <c r="E3" s="36"/>
      <c r="F3" s="43" t="str">
        <f>'SET-G. Documental y Archivo'!F4</f>
        <v>Eficacia</v>
      </c>
      <c r="G3" s="35"/>
      <c r="H3" s="35"/>
      <c r="I3" s="35"/>
      <c r="J3" s="35"/>
      <c r="K3" s="35"/>
      <c r="L3" s="35"/>
      <c r="M3" s="35"/>
      <c r="N3" s="35"/>
      <c r="O3" s="40"/>
      <c r="P3" s="33"/>
      <c r="Q3" s="33"/>
      <c r="R3" s="33"/>
      <c r="S3" s="33"/>
      <c r="T3" s="33"/>
      <c r="U3" s="33"/>
      <c r="V3" s="33"/>
      <c r="W3" s="33"/>
      <c r="X3" s="33"/>
      <c r="Y3" s="33"/>
      <c r="Z3" s="33"/>
    </row>
    <row r="4" ht="17.25" customHeight="1">
      <c r="A4" s="46" t="s">
        <v>43</v>
      </c>
      <c r="B4" s="47"/>
      <c r="C4" s="47"/>
      <c r="D4" s="47"/>
      <c r="E4" s="48"/>
      <c r="F4" s="50" t="s">
        <v>48</v>
      </c>
      <c r="G4" s="51" t="str">
        <f>'SET-G. Documental y Archivo'!A4</f>
        <v>IN01</v>
      </c>
      <c r="H4" s="47"/>
      <c r="I4" s="47"/>
      <c r="J4" s="47"/>
      <c r="K4" s="47"/>
      <c r="L4" s="47"/>
      <c r="M4" s="47"/>
      <c r="N4" s="47"/>
      <c r="O4" s="53"/>
      <c r="P4" s="33"/>
      <c r="Q4" s="33"/>
      <c r="R4" s="33"/>
      <c r="S4" s="33"/>
      <c r="T4" s="33"/>
      <c r="U4" s="33"/>
      <c r="V4" s="33"/>
      <c r="W4" s="33"/>
      <c r="X4" s="33"/>
      <c r="Y4" s="33"/>
      <c r="Z4" s="33"/>
    </row>
    <row r="5" ht="12.75" customHeight="1">
      <c r="A5" s="54" t="s">
        <v>51</v>
      </c>
      <c r="B5" s="55"/>
      <c r="C5" s="55"/>
      <c r="D5" s="56"/>
      <c r="E5" s="57" t="s">
        <v>52</v>
      </c>
      <c r="F5" s="58" t="s">
        <v>53</v>
      </c>
      <c r="G5" s="56"/>
      <c r="H5" s="57" t="s">
        <v>54</v>
      </c>
      <c r="I5" s="57" t="s">
        <v>55</v>
      </c>
      <c r="J5" s="58" t="s">
        <v>56</v>
      </c>
      <c r="K5" s="56"/>
      <c r="L5" s="59" t="s">
        <v>57</v>
      </c>
      <c r="M5" s="29"/>
      <c r="N5" s="29"/>
      <c r="O5" s="32"/>
      <c r="P5" s="33"/>
      <c r="Q5" s="33"/>
      <c r="R5" s="33"/>
      <c r="S5" s="33"/>
      <c r="T5" s="33"/>
      <c r="U5" s="33"/>
      <c r="V5" s="33"/>
      <c r="W5" s="33"/>
      <c r="X5" s="33"/>
      <c r="Y5" s="33"/>
      <c r="Z5" s="33"/>
    </row>
    <row r="6" ht="46.5" customHeight="1">
      <c r="A6" s="60"/>
      <c r="B6" s="61"/>
      <c r="C6" s="61"/>
      <c r="D6" s="62"/>
      <c r="E6" s="63"/>
      <c r="F6" s="64"/>
      <c r="G6" s="62"/>
      <c r="H6" s="63"/>
      <c r="I6" s="63"/>
      <c r="J6" s="64"/>
      <c r="K6" s="62"/>
      <c r="L6" s="65" t="s">
        <v>58</v>
      </c>
      <c r="M6" s="36"/>
      <c r="N6" s="65" t="s">
        <v>59</v>
      </c>
      <c r="O6" s="40"/>
      <c r="P6" s="33"/>
      <c r="Q6" s="33"/>
      <c r="R6" s="33"/>
      <c r="S6" s="33"/>
      <c r="T6" s="33"/>
      <c r="U6" s="33"/>
      <c r="V6" s="33"/>
      <c r="W6" s="33"/>
      <c r="X6" s="33"/>
      <c r="Y6" s="33"/>
      <c r="Z6" s="33"/>
    </row>
    <row r="7" ht="91.5" customHeight="1">
      <c r="A7" s="67" t="str">
        <f>'SET-G. Documental y Archivo'!$C4</f>
        <v>Medir el grado de satisfacción de los funcionarios de la entidad.</v>
      </c>
      <c r="B7" s="47"/>
      <c r="C7" s="47"/>
      <c r="D7" s="48"/>
      <c r="E7" s="68" t="s">
        <v>67</v>
      </c>
      <c r="F7" s="69" t="str">
        <f>'SET-G. Documental y Archivo'!$D4</f>
        <v>Número de solicitudes  de información efectivas / Número de solicitudes de búsqueda de Informacion realizadas*100</v>
      </c>
      <c r="G7" s="48"/>
      <c r="H7" s="70">
        <f>$O14</f>
        <v>0.95</v>
      </c>
      <c r="I7" s="71" t="str">
        <f>'SET-G. Documental y Archivo'!$E4</f>
        <v>Mensual</v>
      </c>
      <c r="J7" s="72" t="s">
        <v>69</v>
      </c>
      <c r="K7" s="47"/>
      <c r="L7" s="47"/>
      <c r="M7" s="47"/>
      <c r="N7" s="47"/>
      <c r="O7" s="53"/>
      <c r="P7" s="33"/>
      <c r="Q7" s="33"/>
      <c r="R7" s="33"/>
      <c r="S7" s="33"/>
      <c r="T7" s="33"/>
      <c r="U7" s="33"/>
      <c r="V7" s="33"/>
      <c r="W7" s="33"/>
      <c r="X7" s="33"/>
      <c r="Y7" s="33"/>
      <c r="Z7" s="33"/>
    </row>
    <row r="8" ht="13.5" customHeight="1">
      <c r="A8" s="73" t="s">
        <v>70</v>
      </c>
      <c r="B8" s="74"/>
      <c r="C8" s="74"/>
      <c r="D8" s="74"/>
      <c r="E8" s="74"/>
      <c r="F8" s="74"/>
      <c r="G8" s="74"/>
      <c r="H8" s="74"/>
      <c r="I8" s="74"/>
      <c r="J8" s="74"/>
      <c r="K8" s="74"/>
      <c r="L8" s="74"/>
      <c r="M8" s="74"/>
      <c r="N8" s="74"/>
      <c r="O8" s="75"/>
      <c r="P8" s="33"/>
      <c r="Q8" s="33"/>
      <c r="R8" s="33"/>
      <c r="S8" s="33"/>
      <c r="T8" s="33"/>
      <c r="U8" s="33"/>
      <c r="V8" s="33"/>
      <c r="W8" s="33"/>
      <c r="X8" s="33"/>
      <c r="Y8" s="33"/>
      <c r="Z8" s="33"/>
    </row>
    <row r="9" ht="21.75" customHeight="1">
      <c r="A9" s="76" t="s">
        <v>78</v>
      </c>
      <c r="B9" s="77"/>
      <c r="C9" s="77"/>
      <c r="D9" s="77"/>
      <c r="E9" s="77"/>
      <c r="F9" s="77"/>
      <c r="G9" s="77"/>
      <c r="H9" s="77"/>
      <c r="I9" s="77"/>
      <c r="J9" s="77"/>
      <c r="K9" s="77"/>
      <c r="L9" s="77"/>
      <c r="M9" s="77"/>
      <c r="N9" s="77"/>
      <c r="O9" s="78"/>
      <c r="P9" s="33"/>
      <c r="Q9" s="33"/>
      <c r="R9" s="33"/>
      <c r="S9" s="33"/>
      <c r="T9" s="33"/>
      <c r="U9" s="33"/>
      <c r="V9" s="33"/>
      <c r="W9" s="33"/>
      <c r="X9" s="33"/>
      <c r="Y9" s="33"/>
      <c r="Z9" s="33"/>
    </row>
    <row r="10" ht="15.0" customHeight="1">
      <c r="A10" s="79" t="s">
        <v>79</v>
      </c>
      <c r="B10" s="80"/>
      <c r="C10" s="80"/>
      <c r="D10" s="80"/>
      <c r="E10" s="80"/>
      <c r="F10" s="80"/>
      <c r="G10" s="80"/>
      <c r="H10" s="80"/>
      <c r="I10" s="80"/>
      <c r="J10" s="80"/>
      <c r="K10" s="80"/>
      <c r="L10" s="80"/>
      <c r="M10" s="80"/>
      <c r="N10" s="80"/>
      <c r="O10" s="81"/>
      <c r="P10" s="33"/>
      <c r="Q10" s="33"/>
      <c r="R10" s="33"/>
      <c r="S10" s="33"/>
      <c r="T10" s="33"/>
      <c r="U10" s="33"/>
      <c r="V10" s="82"/>
      <c r="W10" s="83"/>
      <c r="X10" s="83"/>
      <c r="Y10" s="33"/>
      <c r="Z10" s="33"/>
    </row>
    <row r="11" ht="16.5" customHeight="1">
      <c r="A11" s="84" t="s">
        <v>80</v>
      </c>
      <c r="B11" s="29"/>
      <c r="C11" s="29"/>
      <c r="D11" s="29"/>
      <c r="E11" s="29"/>
      <c r="F11" s="29"/>
      <c r="G11" s="29"/>
      <c r="H11" s="29"/>
      <c r="I11" s="29"/>
      <c r="J11" s="29"/>
      <c r="K11" s="29"/>
      <c r="L11" s="29"/>
      <c r="M11" s="29"/>
      <c r="N11" s="29"/>
      <c r="O11" s="32"/>
      <c r="P11" s="33"/>
      <c r="Q11" s="33"/>
      <c r="R11" s="33"/>
      <c r="S11" s="33"/>
      <c r="T11" s="33"/>
      <c r="U11" s="33"/>
      <c r="V11" s="82"/>
      <c r="W11" s="85"/>
      <c r="X11" s="85"/>
      <c r="Y11" s="33"/>
      <c r="Z11" s="33"/>
    </row>
    <row r="12" ht="16.5" customHeight="1">
      <c r="A12" s="86" t="s">
        <v>81</v>
      </c>
      <c r="B12" s="36"/>
      <c r="C12" s="87" t="s">
        <v>15</v>
      </c>
      <c r="D12" s="87" t="s">
        <v>16</v>
      </c>
      <c r="E12" s="87" t="s">
        <v>17</v>
      </c>
      <c r="F12" s="87" t="s">
        <v>18</v>
      </c>
      <c r="G12" s="87" t="s">
        <v>19</v>
      </c>
      <c r="H12" s="87" t="s">
        <v>20</v>
      </c>
      <c r="I12" s="87" t="s">
        <v>21</v>
      </c>
      <c r="J12" s="87" t="s">
        <v>22</v>
      </c>
      <c r="K12" s="87" t="s">
        <v>23</v>
      </c>
      <c r="L12" s="87" t="s">
        <v>24</v>
      </c>
      <c r="M12" s="87" t="s">
        <v>25</v>
      </c>
      <c r="N12" s="87" t="s">
        <v>26</v>
      </c>
      <c r="O12" s="88" t="s">
        <v>82</v>
      </c>
      <c r="P12" s="33"/>
      <c r="Q12" s="33"/>
      <c r="R12" s="33"/>
      <c r="S12" s="33"/>
      <c r="T12" s="33"/>
      <c r="U12" s="33"/>
      <c r="V12" s="82"/>
      <c r="W12" s="85"/>
      <c r="X12" s="85"/>
      <c r="Y12" s="33"/>
      <c r="Z12" s="33"/>
    </row>
    <row r="13" ht="16.5" customHeight="1">
      <c r="A13" s="89" t="s">
        <v>8</v>
      </c>
      <c r="B13" s="36"/>
      <c r="C13" s="92">
        <f t="shared" ref="C13:N13" si="1">$O$13</f>
        <v>0.9</v>
      </c>
      <c r="D13" s="92">
        <f t="shared" si="1"/>
        <v>0.9</v>
      </c>
      <c r="E13" s="92">
        <f t="shared" si="1"/>
        <v>0.9</v>
      </c>
      <c r="F13" s="92">
        <f t="shared" si="1"/>
        <v>0.9</v>
      </c>
      <c r="G13" s="92">
        <f t="shared" si="1"/>
        <v>0.9</v>
      </c>
      <c r="H13" s="92">
        <f t="shared" si="1"/>
        <v>0.9</v>
      </c>
      <c r="I13" s="92">
        <f t="shared" si="1"/>
        <v>0.9</v>
      </c>
      <c r="J13" s="92">
        <f t="shared" si="1"/>
        <v>0.9</v>
      </c>
      <c r="K13" s="92">
        <f t="shared" si="1"/>
        <v>0.9</v>
      </c>
      <c r="L13" s="92">
        <f t="shared" si="1"/>
        <v>0.9</v>
      </c>
      <c r="M13" s="92">
        <f t="shared" si="1"/>
        <v>0.9</v>
      </c>
      <c r="N13" s="92">
        <f t="shared" si="1"/>
        <v>0.9</v>
      </c>
      <c r="O13" s="95">
        <f>'SET-G. Documental y Archivo'!J4</f>
        <v>0.9</v>
      </c>
      <c r="P13" s="33"/>
      <c r="Q13" s="33"/>
      <c r="R13" s="33"/>
      <c r="S13" s="33"/>
      <c r="T13" s="33"/>
      <c r="U13" s="33"/>
      <c r="V13" s="82"/>
      <c r="W13" s="85"/>
      <c r="X13" s="85"/>
      <c r="Y13" s="33"/>
      <c r="Z13" s="33"/>
    </row>
    <row r="14" ht="17.25" customHeight="1">
      <c r="A14" s="89" t="s">
        <v>87</v>
      </c>
      <c r="B14" s="36"/>
      <c r="C14" s="92">
        <f t="shared" ref="C14:N14" si="2">$O$14</f>
        <v>0.95</v>
      </c>
      <c r="D14" s="92">
        <f t="shared" si="2"/>
        <v>0.95</v>
      </c>
      <c r="E14" s="92">
        <f t="shared" si="2"/>
        <v>0.95</v>
      </c>
      <c r="F14" s="92">
        <f t="shared" si="2"/>
        <v>0.95</v>
      </c>
      <c r="G14" s="92">
        <f t="shared" si="2"/>
        <v>0.95</v>
      </c>
      <c r="H14" s="92">
        <f t="shared" si="2"/>
        <v>0.95</v>
      </c>
      <c r="I14" s="92">
        <f t="shared" si="2"/>
        <v>0.95</v>
      </c>
      <c r="J14" s="92">
        <f t="shared" si="2"/>
        <v>0.95</v>
      </c>
      <c r="K14" s="92">
        <f t="shared" si="2"/>
        <v>0.95</v>
      </c>
      <c r="L14" s="92">
        <f t="shared" si="2"/>
        <v>0.95</v>
      </c>
      <c r="M14" s="92">
        <f t="shared" si="2"/>
        <v>0.95</v>
      </c>
      <c r="N14" s="92">
        <f t="shared" si="2"/>
        <v>0.95</v>
      </c>
      <c r="O14" s="95">
        <f>'SET-G. Documental y Archivo'!K4</f>
        <v>0.95</v>
      </c>
      <c r="P14" s="33"/>
      <c r="Q14" s="33"/>
      <c r="R14" s="33"/>
      <c r="S14" s="33"/>
      <c r="T14" s="33"/>
      <c r="U14" s="33"/>
      <c r="V14" s="82"/>
      <c r="W14" s="85"/>
      <c r="X14" s="85"/>
      <c r="Y14" s="33"/>
      <c r="Z14" s="33"/>
    </row>
    <row r="15" ht="17.25" customHeight="1">
      <c r="A15" s="96" t="s">
        <v>88</v>
      </c>
      <c r="B15" s="36"/>
      <c r="C15" s="109">
        <f t="shared" ref="C15:L15" si="3">IF((C17),C16/C17,"-")</f>
        <v>1</v>
      </c>
      <c r="D15" s="109">
        <f t="shared" si="3"/>
        <v>1</v>
      </c>
      <c r="E15" s="109">
        <f t="shared" si="3"/>
        <v>1</v>
      </c>
      <c r="F15" s="109">
        <f t="shared" si="3"/>
        <v>1</v>
      </c>
      <c r="G15" s="109">
        <f t="shared" si="3"/>
        <v>1</v>
      </c>
      <c r="H15" s="109">
        <f t="shared" si="3"/>
        <v>1</v>
      </c>
      <c r="I15" s="109">
        <f t="shared" si="3"/>
        <v>1</v>
      </c>
      <c r="J15" s="109">
        <f t="shared" si="3"/>
        <v>1</v>
      </c>
      <c r="K15" s="109">
        <f t="shared" si="3"/>
        <v>1</v>
      </c>
      <c r="L15" s="109">
        <f t="shared" si="3"/>
        <v>1</v>
      </c>
      <c r="M15" s="109">
        <v>1.0</v>
      </c>
      <c r="N15" s="109">
        <f t="shared" ref="N15:O15" si="4">IF((N17),N16/N17,"-")</f>
        <v>1</v>
      </c>
      <c r="O15" s="112">
        <f t="shared" si="4"/>
        <v>1</v>
      </c>
      <c r="P15" s="33"/>
      <c r="Q15" s="33"/>
      <c r="R15" s="33"/>
      <c r="S15" s="33"/>
      <c r="T15" s="33"/>
      <c r="U15" s="33"/>
      <c r="V15" s="82"/>
      <c r="W15" s="85"/>
      <c r="X15" s="85"/>
      <c r="Y15" s="33"/>
      <c r="Z15" s="33"/>
    </row>
    <row r="16" ht="22.5" customHeight="1">
      <c r="A16" s="106" t="s">
        <v>107</v>
      </c>
      <c r="B16" s="108" t="s">
        <v>110</v>
      </c>
      <c r="C16" s="113">
        <v>8.0</v>
      </c>
      <c r="D16" s="113">
        <v>8.0</v>
      </c>
      <c r="E16" s="113">
        <v>9.0</v>
      </c>
      <c r="F16" s="113">
        <v>4.0</v>
      </c>
      <c r="G16" s="113">
        <v>4.0</v>
      </c>
      <c r="H16" s="113">
        <v>4.0</v>
      </c>
      <c r="I16" s="113">
        <v>7.0</v>
      </c>
      <c r="J16" s="113">
        <v>2.0</v>
      </c>
      <c r="K16" s="113">
        <v>8.0</v>
      </c>
      <c r="L16" s="113">
        <v>2.0</v>
      </c>
      <c r="M16" s="113">
        <v>1.0</v>
      </c>
      <c r="N16" s="113">
        <v>2.0</v>
      </c>
      <c r="O16" s="115">
        <f t="shared" ref="O16:O17" si="5">MAX(C16:N16)</f>
        <v>9</v>
      </c>
      <c r="P16" s="33"/>
      <c r="Q16" s="33"/>
      <c r="R16" s="33"/>
      <c r="S16" s="33"/>
      <c r="T16" s="33"/>
      <c r="U16" s="33"/>
      <c r="V16" s="82"/>
      <c r="W16" s="85"/>
      <c r="X16" s="85"/>
      <c r="Y16" s="33"/>
      <c r="Z16" s="33"/>
    </row>
    <row r="17" ht="23.25" customHeight="1">
      <c r="A17" s="111"/>
      <c r="B17" s="108" t="s">
        <v>113</v>
      </c>
      <c r="C17" s="113">
        <v>8.0</v>
      </c>
      <c r="D17" s="113">
        <v>8.0</v>
      </c>
      <c r="E17" s="113">
        <v>9.0</v>
      </c>
      <c r="F17" s="113">
        <v>4.0</v>
      </c>
      <c r="G17" s="113">
        <v>4.0</v>
      </c>
      <c r="H17" s="113">
        <v>4.0</v>
      </c>
      <c r="I17" s="113">
        <v>7.0</v>
      </c>
      <c r="J17" s="113">
        <v>2.0</v>
      </c>
      <c r="K17" s="113">
        <v>8.0</v>
      </c>
      <c r="L17" s="113">
        <v>2.0</v>
      </c>
      <c r="M17" s="113">
        <v>1.0</v>
      </c>
      <c r="N17" s="113">
        <v>2.0</v>
      </c>
      <c r="O17" s="115">
        <f t="shared" si="5"/>
        <v>9</v>
      </c>
      <c r="P17" s="33"/>
      <c r="Q17" s="33"/>
      <c r="R17" s="33"/>
      <c r="S17" s="33"/>
      <c r="T17" s="33"/>
      <c r="U17" s="33"/>
      <c r="V17" s="82"/>
      <c r="W17" s="85"/>
      <c r="X17" s="85"/>
      <c r="Y17" s="33"/>
      <c r="Z17" s="33"/>
    </row>
    <row r="18" ht="15.0" customHeight="1">
      <c r="A18" s="111"/>
      <c r="B18" s="108"/>
      <c r="C18" s="113"/>
      <c r="D18" s="113"/>
      <c r="E18" s="113"/>
      <c r="F18" s="113"/>
      <c r="G18" s="113"/>
      <c r="H18" s="113"/>
      <c r="I18" s="113"/>
      <c r="J18" s="113"/>
      <c r="K18" s="113"/>
      <c r="L18" s="113"/>
      <c r="M18" s="113"/>
      <c r="N18" s="113"/>
      <c r="O18" s="115"/>
      <c r="P18" s="33"/>
      <c r="Q18" s="33"/>
      <c r="R18" s="33"/>
      <c r="S18" s="33"/>
      <c r="T18" s="33"/>
      <c r="U18" s="33"/>
      <c r="V18" s="82"/>
      <c r="W18" s="85"/>
      <c r="X18" s="85"/>
      <c r="Y18" s="33"/>
      <c r="Z18" s="33"/>
    </row>
    <row r="19" ht="14.25" customHeight="1">
      <c r="A19" s="116"/>
      <c r="B19" s="124" t="s">
        <v>112</v>
      </c>
      <c r="C19" s="118"/>
      <c r="D19" s="118"/>
      <c r="E19" s="118"/>
      <c r="F19" s="118"/>
      <c r="G19" s="118"/>
      <c r="H19" s="118"/>
      <c r="I19" s="118"/>
      <c r="J19" s="118"/>
      <c r="K19" s="118"/>
      <c r="L19" s="118"/>
      <c r="M19" s="118"/>
      <c r="N19" s="118"/>
      <c r="O19" s="119"/>
      <c r="P19" s="33"/>
      <c r="Q19" s="33"/>
      <c r="R19" s="33"/>
      <c r="S19" s="33"/>
      <c r="T19" s="33"/>
      <c r="U19" s="33"/>
      <c r="V19" s="82"/>
      <c r="W19" s="85"/>
      <c r="X19" s="85"/>
      <c r="Y19" s="33"/>
      <c r="Z19" s="33"/>
    </row>
    <row r="20" ht="14.25" customHeight="1">
      <c r="A20" s="120" t="s">
        <v>114</v>
      </c>
      <c r="B20" s="55"/>
      <c r="C20" s="56"/>
      <c r="D20" s="130" t="str">
        <f>'SET-G. Documental y Archivo'!$G4</f>
        <v>&gt; 80%</v>
      </c>
      <c r="E20" s="122"/>
      <c r="F20" s="122"/>
      <c r="G20" s="123"/>
      <c r="H20" s="130" t="str">
        <f>'SET-G. Documental y Archivo'!$H4</f>
        <v>Entre 60% - 79% </v>
      </c>
      <c r="I20" s="122"/>
      <c r="J20" s="122"/>
      <c r="K20" s="123"/>
      <c r="L20" s="130" t="str">
        <f>'SET-G. Documental y Archivo'!$I4</f>
        <v>&lt; 59% </v>
      </c>
      <c r="M20" s="122"/>
      <c r="N20" s="122"/>
      <c r="O20" s="123"/>
      <c r="P20" s="33"/>
      <c r="Q20" s="33"/>
      <c r="R20" s="33"/>
      <c r="S20" s="33"/>
      <c r="T20" s="33"/>
      <c r="U20" s="33"/>
      <c r="V20" s="82"/>
      <c r="W20" s="85"/>
      <c r="X20" s="85"/>
      <c r="Y20" s="33"/>
      <c r="Z20" s="33"/>
    </row>
    <row r="21" ht="33.0" customHeight="1">
      <c r="A21" s="125"/>
      <c r="B21" s="77"/>
      <c r="C21" s="126"/>
      <c r="D21" s="127" t="s">
        <v>11</v>
      </c>
      <c r="E21" s="128"/>
      <c r="F21" s="128"/>
      <c r="G21" s="129"/>
      <c r="H21" s="131" t="s">
        <v>12</v>
      </c>
      <c r="I21" s="128"/>
      <c r="J21" s="128"/>
      <c r="K21" s="129"/>
      <c r="L21" s="132" t="s">
        <v>13</v>
      </c>
      <c r="M21" s="128"/>
      <c r="N21" s="128"/>
      <c r="O21" s="133"/>
      <c r="P21" s="33"/>
      <c r="Q21" s="33"/>
      <c r="R21" s="33"/>
      <c r="S21" s="33"/>
      <c r="T21" s="33"/>
      <c r="U21" s="33"/>
      <c r="V21" s="82"/>
      <c r="W21" s="85"/>
      <c r="X21" s="85"/>
      <c r="Y21" s="33"/>
      <c r="Z21" s="33"/>
    </row>
    <row r="22" ht="15.75" customHeight="1">
      <c r="A22" s="134" t="s">
        <v>115</v>
      </c>
      <c r="B22" s="128"/>
      <c r="C22" s="128"/>
      <c r="D22" s="128"/>
      <c r="E22" s="128"/>
      <c r="F22" s="128"/>
      <c r="G22" s="128"/>
      <c r="H22" s="128"/>
      <c r="I22" s="128"/>
      <c r="J22" s="128"/>
      <c r="K22" s="128"/>
      <c r="L22" s="128"/>
      <c r="M22" s="128"/>
      <c r="N22" s="128"/>
      <c r="O22" s="133"/>
      <c r="P22" s="33"/>
      <c r="Q22" s="33"/>
      <c r="R22" s="33"/>
      <c r="S22" s="33"/>
      <c r="T22" s="33"/>
      <c r="U22" s="33"/>
      <c r="V22" s="82"/>
      <c r="W22" s="85"/>
      <c r="X22" s="85"/>
      <c r="Y22" s="33"/>
      <c r="Z22" s="33"/>
    </row>
    <row r="23" ht="264.75" customHeight="1">
      <c r="A23" s="138"/>
      <c r="B23" s="122"/>
      <c r="C23" s="122"/>
      <c r="D23" s="122"/>
      <c r="E23" s="122"/>
      <c r="F23" s="122"/>
      <c r="G23" s="122"/>
      <c r="H23" s="122"/>
      <c r="I23" s="122"/>
      <c r="J23" s="122"/>
      <c r="K23" s="122"/>
      <c r="L23" s="122"/>
      <c r="M23" s="122"/>
      <c r="N23" s="122"/>
      <c r="O23" s="123"/>
      <c r="P23" s="33"/>
      <c r="Q23" s="33"/>
      <c r="R23" s="33"/>
      <c r="S23" s="33"/>
      <c r="T23" s="33"/>
      <c r="U23" s="33"/>
      <c r="V23" s="82"/>
      <c r="W23" s="33"/>
      <c r="X23" s="33"/>
      <c r="Y23" s="33"/>
      <c r="Z23" s="33"/>
    </row>
    <row r="24" ht="15.0" customHeight="1">
      <c r="A24" s="136" t="s">
        <v>119</v>
      </c>
      <c r="B24" s="29"/>
      <c r="C24" s="29"/>
      <c r="D24" s="29"/>
      <c r="E24" s="29"/>
      <c r="F24" s="29"/>
      <c r="G24" s="29"/>
      <c r="H24" s="29"/>
      <c r="I24" s="29"/>
      <c r="J24" s="29"/>
      <c r="K24" s="29"/>
      <c r="L24" s="29"/>
      <c r="M24" s="30"/>
      <c r="N24" s="137" t="s">
        <v>117</v>
      </c>
      <c r="O24" s="32"/>
      <c r="P24" s="33"/>
      <c r="Q24" s="33"/>
      <c r="R24" s="33"/>
      <c r="S24" s="33"/>
      <c r="T24" s="33"/>
      <c r="U24" s="33"/>
      <c r="V24" s="33"/>
      <c r="W24" s="33"/>
      <c r="X24" s="33"/>
      <c r="Y24" s="33"/>
      <c r="Z24" s="33"/>
    </row>
    <row r="25" ht="21.75" customHeight="1">
      <c r="A25" s="141" t="s">
        <v>120</v>
      </c>
      <c r="B25" s="35"/>
      <c r="C25" s="35"/>
      <c r="D25" s="35"/>
      <c r="E25" s="35"/>
      <c r="F25" s="35"/>
      <c r="G25" s="35"/>
      <c r="H25" s="35"/>
      <c r="I25" s="35"/>
      <c r="J25" s="35"/>
      <c r="K25" s="35"/>
      <c r="L25" s="35"/>
      <c r="M25" s="36"/>
      <c r="N25" s="140">
        <v>45658.0</v>
      </c>
      <c r="O25" s="40"/>
      <c r="P25" s="33"/>
      <c r="Q25" s="33"/>
      <c r="R25" s="33"/>
      <c r="S25" s="33"/>
      <c r="T25" s="33"/>
      <c r="U25" s="33"/>
      <c r="V25" s="33"/>
      <c r="W25" s="33"/>
      <c r="X25" s="33"/>
      <c r="Y25" s="33"/>
      <c r="Z25" s="33"/>
    </row>
    <row r="26" ht="21.75" customHeight="1">
      <c r="A26" s="141" t="s">
        <v>122</v>
      </c>
      <c r="B26" s="35"/>
      <c r="C26" s="35"/>
      <c r="D26" s="35"/>
      <c r="E26" s="35"/>
      <c r="F26" s="35"/>
      <c r="G26" s="35"/>
      <c r="H26" s="35"/>
      <c r="I26" s="35"/>
      <c r="J26" s="35"/>
      <c r="K26" s="35"/>
      <c r="L26" s="35"/>
      <c r="M26" s="36"/>
      <c r="N26" s="140">
        <v>45689.0</v>
      </c>
      <c r="O26" s="40"/>
      <c r="P26" s="33"/>
      <c r="Q26" s="33"/>
      <c r="R26" s="33"/>
      <c r="S26" s="33"/>
      <c r="T26" s="33"/>
      <c r="U26" s="33"/>
      <c r="V26" s="33"/>
      <c r="W26" s="33"/>
      <c r="X26" s="33"/>
      <c r="Y26" s="33"/>
      <c r="Z26" s="33"/>
    </row>
    <row r="27" ht="21.75" customHeight="1">
      <c r="A27" s="141" t="s">
        <v>124</v>
      </c>
      <c r="B27" s="35"/>
      <c r="C27" s="35"/>
      <c r="D27" s="35"/>
      <c r="E27" s="35"/>
      <c r="F27" s="35"/>
      <c r="G27" s="35"/>
      <c r="H27" s="35"/>
      <c r="I27" s="35"/>
      <c r="J27" s="35"/>
      <c r="K27" s="35"/>
      <c r="L27" s="35"/>
      <c r="M27" s="36"/>
      <c r="N27" s="140">
        <v>45717.0</v>
      </c>
      <c r="O27" s="40"/>
      <c r="P27" s="33"/>
      <c r="Q27" s="33"/>
      <c r="R27" s="33"/>
      <c r="S27" s="33"/>
      <c r="T27" s="33"/>
      <c r="U27" s="33"/>
      <c r="V27" s="33"/>
      <c r="W27" s="33"/>
      <c r="X27" s="33"/>
      <c r="Y27" s="33"/>
      <c r="Z27" s="33"/>
    </row>
    <row r="28" ht="21.75" customHeight="1">
      <c r="A28" s="141" t="s">
        <v>127</v>
      </c>
      <c r="B28" s="35"/>
      <c r="C28" s="35"/>
      <c r="D28" s="35"/>
      <c r="E28" s="35"/>
      <c r="F28" s="35"/>
      <c r="G28" s="35"/>
      <c r="H28" s="35"/>
      <c r="I28" s="35"/>
      <c r="J28" s="35"/>
      <c r="K28" s="35"/>
      <c r="L28" s="35"/>
      <c r="M28" s="36"/>
      <c r="N28" s="140">
        <v>45748.0</v>
      </c>
      <c r="O28" s="40"/>
      <c r="P28" s="33"/>
      <c r="Q28" s="33"/>
      <c r="R28" s="33"/>
      <c r="S28" s="33"/>
      <c r="T28" s="33"/>
      <c r="U28" s="33"/>
      <c r="V28" s="33"/>
      <c r="W28" s="33"/>
      <c r="X28" s="33"/>
      <c r="Y28" s="33"/>
      <c r="Z28" s="33"/>
    </row>
    <row r="29" ht="21.75" customHeight="1">
      <c r="A29" s="141" t="s">
        <v>129</v>
      </c>
      <c r="B29" s="35"/>
      <c r="C29" s="35"/>
      <c r="D29" s="35"/>
      <c r="E29" s="35"/>
      <c r="F29" s="35"/>
      <c r="G29" s="35"/>
      <c r="H29" s="35"/>
      <c r="I29" s="35"/>
      <c r="J29" s="35"/>
      <c r="K29" s="35"/>
      <c r="L29" s="35"/>
      <c r="M29" s="36"/>
      <c r="N29" s="140">
        <v>45778.0</v>
      </c>
      <c r="O29" s="40"/>
      <c r="P29" s="33"/>
      <c r="Q29" s="33"/>
      <c r="R29" s="33"/>
      <c r="S29" s="33"/>
      <c r="T29" s="33"/>
      <c r="U29" s="33"/>
      <c r="V29" s="33"/>
      <c r="W29" s="33"/>
      <c r="X29" s="33"/>
      <c r="Y29" s="33"/>
      <c r="Z29" s="33"/>
    </row>
    <row r="30" ht="21.75" customHeight="1">
      <c r="A30" s="141" t="s">
        <v>131</v>
      </c>
      <c r="B30" s="35"/>
      <c r="C30" s="35"/>
      <c r="D30" s="35"/>
      <c r="E30" s="35"/>
      <c r="F30" s="35"/>
      <c r="G30" s="35"/>
      <c r="H30" s="35"/>
      <c r="I30" s="35"/>
      <c r="J30" s="35"/>
      <c r="K30" s="35"/>
      <c r="L30" s="35"/>
      <c r="M30" s="36"/>
      <c r="N30" s="140">
        <v>45809.0</v>
      </c>
      <c r="O30" s="40"/>
      <c r="P30" s="33"/>
      <c r="Q30" s="33"/>
      <c r="R30" s="33"/>
      <c r="S30" s="33"/>
      <c r="T30" s="33"/>
      <c r="U30" s="33"/>
      <c r="V30" s="33"/>
      <c r="W30" s="33"/>
      <c r="X30" s="33"/>
      <c r="Y30" s="33"/>
      <c r="Z30" s="33"/>
    </row>
    <row r="31" ht="21.75" customHeight="1">
      <c r="A31" s="141" t="s">
        <v>133</v>
      </c>
      <c r="B31" s="35"/>
      <c r="C31" s="35"/>
      <c r="D31" s="35"/>
      <c r="E31" s="35"/>
      <c r="F31" s="35"/>
      <c r="G31" s="35"/>
      <c r="H31" s="35"/>
      <c r="I31" s="35"/>
      <c r="J31" s="35"/>
      <c r="K31" s="35"/>
      <c r="L31" s="35"/>
      <c r="M31" s="36"/>
      <c r="N31" s="140">
        <v>45839.0</v>
      </c>
      <c r="O31" s="40"/>
      <c r="P31" s="33"/>
      <c r="Q31" s="33"/>
      <c r="R31" s="33"/>
      <c r="S31" s="33"/>
      <c r="T31" s="33"/>
      <c r="U31" s="33"/>
      <c r="V31" s="33"/>
      <c r="W31" s="33"/>
      <c r="X31" s="33"/>
      <c r="Y31" s="33"/>
      <c r="Z31" s="33"/>
    </row>
    <row r="32" ht="21.75" customHeight="1">
      <c r="A32" s="141" t="s">
        <v>136</v>
      </c>
      <c r="B32" s="35"/>
      <c r="C32" s="35"/>
      <c r="D32" s="35"/>
      <c r="E32" s="35"/>
      <c r="F32" s="35"/>
      <c r="G32" s="35"/>
      <c r="H32" s="35"/>
      <c r="I32" s="35"/>
      <c r="J32" s="35"/>
      <c r="K32" s="35"/>
      <c r="L32" s="35"/>
      <c r="M32" s="36"/>
      <c r="N32" s="140">
        <v>45870.0</v>
      </c>
      <c r="O32" s="40"/>
      <c r="P32" s="33"/>
      <c r="Q32" s="33"/>
      <c r="R32" s="33"/>
      <c r="S32" s="33"/>
      <c r="T32" s="33"/>
      <c r="U32" s="33"/>
      <c r="V32" s="33"/>
      <c r="W32" s="33"/>
      <c r="X32" s="33"/>
      <c r="Y32" s="33"/>
      <c r="Z32" s="33"/>
    </row>
    <row r="33" ht="21.75" customHeight="1">
      <c r="A33" s="141" t="s">
        <v>139</v>
      </c>
      <c r="B33" s="35"/>
      <c r="C33" s="35"/>
      <c r="D33" s="35"/>
      <c r="E33" s="35"/>
      <c r="F33" s="35"/>
      <c r="G33" s="35"/>
      <c r="H33" s="35"/>
      <c r="I33" s="35"/>
      <c r="J33" s="35"/>
      <c r="K33" s="35"/>
      <c r="L33" s="35"/>
      <c r="M33" s="36"/>
      <c r="N33" s="140">
        <v>45901.0</v>
      </c>
      <c r="O33" s="40"/>
      <c r="P33" s="33"/>
      <c r="Q33" s="33"/>
      <c r="R33" s="33"/>
      <c r="S33" s="33"/>
      <c r="T33" s="33"/>
      <c r="U33" s="33"/>
      <c r="V33" s="33"/>
      <c r="W33" s="33"/>
      <c r="X33" s="33"/>
      <c r="Y33" s="33"/>
      <c r="Z33" s="33"/>
    </row>
    <row r="34" ht="21.75" customHeight="1">
      <c r="A34" s="141" t="s">
        <v>142</v>
      </c>
      <c r="B34" s="35"/>
      <c r="C34" s="35"/>
      <c r="D34" s="35"/>
      <c r="E34" s="35"/>
      <c r="F34" s="35"/>
      <c r="G34" s="35"/>
      <c r="H34" s="35"/>
      <c r="I34" s="35"/>
      <c r="J34" s="35"/>
      <c r="K34" s="35"/>
      <c r="L34" s="35"/>
      <c r="M34" s="36"/>
      <c r="N34" s="140">
        <v>45931.0</v>
      </c>
      <c r="O34" s="40"/>
      <c r="P34" s="33"/>
      <c r="Q34" s="33"/>
      <c r="R34" s="33"/>
      <c r="S34" s="33"/>
      <c r="T34" s="33"/>
      <c r="U34" s="33"/>
      <c r="V34" s="33"/>
      <c r="W34" s="33"/>
      <c r="X34" s="33"/>
      <c r="Y34" s="33"/>
      <c r="Z34" s="33"/>
    </row>
    <row r="35" ht="21.75" customHeight="1">
      <c r="A35" s="141" t="s">
        <v>145</v>
      </c>
      <c r="B35" s="35"/>
      <c r="C35" s="35"/>
      <c r="D35" s="35"/>
      <c r="E35" s="35"/>
      <c r="F35" s="35"/>
      <c r="G35" s="35"/>
      <c r="H35" s="35"/>
      <c r="I35" s="35"/>
      <c r="J35" s="35"/>
      <c r="K35" s="35"/>
      <c r="L35" s="35"/>
      <c r="M35" s="36"/>
      <c r="N35" s="140">
        <v>45962.0</v>
      </c>
      <c r="O35" s="40"/>
      <c r="P35" s="33"/>
      <c r="Q35" s="33"/>
      <c r="R35" s="33"/>
      <c r="S35" s="33"/>
      <c r="T35" s="33"/>
      <c r="U35" s="33"/>
      <c r="V35" s="33"/>
      <c r="W35" s="33"/>
      <c r="X35" s="33"/>
      <c r="Y35" s="33"/>
      <c r="Z35" s="33"/>
    </row>
    <row r="36" ht="39.75" customHeight="1">
      <c r="A36" s="141" t="s">
        <v>148</v>
      </c>
      <c r="B36" s="35"/>
      <c r="C36" s="35"/>
      <c r="D36" s="35"/>
      <c r="E36" s="35"/>
      <c r="F36" s="35"/>
      <c r="G36" s="35"/>
      <c r="H36" s="35"/>
      <c r="I36" s="35"/>
      <c r="J36" s="35"/>
      <c r="K36" s="35"/>
      <c r="L36" s="35"/>
      <c r="M36" s="36"/>
      <c r="N36" s="140">
        <v>45992.0</v>
      </c>
      <c r="O36" s="40"/>
      <c r="P36" s="33"/>
      <c r="Q36" s="33"/>
      <c r="R36" s="33"/>
      <c r="S36" s="33"/>
      <c r="T36" s="33"/>
      <c r="U36" s="33"/>
      <c r="V36" s="33"/>
      <c r="W36" s="33"/>
      <c r="X36" s="33"/>
      <c r="Y36" s="33"/>
      <c r="Z36" s="33"/>
    </row>
    <row r="37" ht="19.5" customHeight="1">
      <c r="A37" s="136" t="s">
        <v>150</v>
      </c>
      <c r="B37" s="29"/>
      <c r="C37" s="29"/>
      <c r="D37" s="29"/>
      <c r="E37" s="29"/>
      <c r="F37" s="29"/>
      <c r="G37" s="29"/>
      <c r="H37" s="29"/>
      <c r="I37" s="29"/>
      <c r="J37" s="29"/>
      <c r="K37" s="29"/>
      <c r="L37" s="29"/>
      <c r="M37" s="30"/>
      <c r="N37" s="137" t="s">
        <v>117</v>
      </c>
      <c r="O37" s="32"/>
      <c r="P37" s="33"/>
      <c r="Q37" s="33"/>
      <c r="R37" s="33"/>
      <c r="S37" s="33"/>
      <c r="T37" s="33"/>
      <c r="U37" s="33"/>
      <c r="V37" s="33"/>
      <c r="W37" s="33"/>
      <c r="X37" s="33"/>
      <c r="Y37" s="33"/>
      <c r="Z37" s="33"/>
    </row>
    <row r="38" ht="12.75" customHeight="1">
      <c r="A38" s="139" t="s">
        <v>154</v>
      </c>
      <c r="B38" s="35"/>
      <c r="C38" s="35"/>
      <c r="D38" s="35"/>
      <c r="E38" s="35"/>
      <c r="F38" s="35"/>
      <c r="G38" s="35"/>
      <c r="H38" s="35"/>
      <c r="I38" s="35"/>
      <c r="J38" s="35"/>
      <c r="K38" s="35"/>
      <c r="L38" s="35"/>
      <c r="M38" s="36"/>
      <c r="N38" s="142"/>
      <c r="O38" s="40"/>
      <c r="P38" s="33"/>
      <c r="Q38" s="33"/>
      <c r="R38" s="33"/>
      <c r="S38" s="33"/>
      <c r="T38" s="33"/>
      <c r="U38" s="33"/>
      <c r="V38" s="33"/>
      <c r="W38" s="33"/>
      <c r="X38" s="33"/>
      <c r="Y38" s="33"/>
      <c r="Z38" s="33"/>
    </row>
    <row r="39" ht="12.75" customHeight="1">
      <c r="A39" s="143" t="s">
        <v>158</v>
      </c>
      <c r="B39" s="47"/>
      <c r="C39" s="47"/>
      <c r="D39" s="47"/>
      <c r="E39" s="47"/>
      <c r="F39" s="47"/>
      <c r="G39" s="47"/>
      <c r="H39" s="47"/>
      <c r="I39" s="47"/>
      <c r="J39" s="47"/>
      <c r="K39" s="47"/>
      <c r="L39" s="47"/>
      <c r="M39" s="48"/>
      <c r="N39" s="144"/>
      <c r="O39" s="53"/>
      <c r="P39" s="33"/>
      <c r="Q39" s="33"/>
      <c r="R39" s="33"/>
      <c r="S39" s="33"/>
      <c r="T39" s="33"/>
      <c r="U39" s="33"/>
      <c r="V39" s="33"/>
      <c r="W39" s="33"/>
      <c r="X39" s="33"/>
      <c r="Y39" s="33"/>
      <c r="Z39" s="33"/>
    </row>
    <row r="40" ht="6.0" customHeight="1">
      <c r="A40" s="145"/>
      <c r="B40" s="74"/>
      <c r="C40" s="74"/>
      <c r="D40" s="74"/>
      <c r="E40" s="74"/>
      <c r="F40" s="74"/>
      <c r="G40" s="74"/>
      <c r="H40" s="74"/>
      <c r="I40" s="74"/>
      <c r="J40" s="74"/>
      <c r="K40" s="74"/>
      <c r="L40" s="74"/>
      <c r="M40" s="74"/>
      <c r="N40" s="74"/>
      <c r="O40" s="146"/>
      <c r="P40" s="33"/>
      <c r="Q40" s="33"/>
      <c r="R40" s="33"/>
      <c r="S40" s="33"/>
      <c r="T40" s="33"/>
      <c r="U40" s="33"/>
      <c r="V40" s="33"/>
      <c r="W40" s="33"/>
      <c r="X40" s="33"/>
      <c r="Y40" s="33"/>
      <c r="Z40" s="33"/>
    </row>
    <row r="41" ht="12.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ht="12.75" customHeight="1">
      <c r="A42" s="33"/>
      <c r="B42" s="33"/>
      <c r="C42" s="33"/>
      <c r="D42" s="33"/>
      <c r="E42" s="33"/>
      <c r="F42" s="33"/>
      <c r="G42" s="33"/>
      <c r="H42" s="33"/>
      <c r="I42" s="33"/>
      <c r="J42" s="33"/>
      <c r="K42" s="33"/>
      <c r="L42" s="33"/>
      <c r="M42" s="33"/>
      <c r="N42" s="33"/>
      <c r="O42" s="33"/>
      <c r="P42" s="33"/>
      <c r="Q42" s="101" t="s">
        <v>152</v>
      </c>
      <c r="R42" s="33"/>
      <c r="S42" s="33"/>
      <c r="T42" s="33"/>
      <c r="U42" s="33"/>
      <c r="V42" s="33"/>
      <c r="W42" s="33"/>
      <c r="X42" s="33"/>
      <c r="Y42" s="33"/>
      <c r="Z42" s="33"/>
    </row>
    <row r="43" ht="12.75" customHeight="1">
      <c r="A43" s="33"/>
      <c r="B43" s="33"/>
      <c r="C43" s="33"/>
      <c r="D43" s="33"/>
      <c r="E43" s="33"/>
      <c r="F43" s="33"/>
      <c r="G43" s="33"/>
      <c r="H43" s="33"/>
      <c r="I43" s="33"/>
      <c r="J43" s="33"/>
      <c r="K43" s="33"/>
      <c r="L43" s="33"/>
      <c r="M43" s="33"/>
      <c r="N43" s="33"/>
      <c r="O43" s="33"/>
      <c r="P43" s="33"/>
      <c r="Q43" s="101" t="s">
        <v>153</v>
      </c>
      <c r="R43" s="33"/>
      <c r="S43" s="33"/>
      <c r="T43" s="33"/>
      <c r="U43" s="33"/>
      <c r="V43" s="33"/>
      <c r="W43" s="33"/>
      <c r="X43" s="33"/>
      <c r="Y43" s="33"/>
      <c r="Z43" s="33"/>
    </row>
    <row r="44" ht="12.75" customHeight="1">
      <c r="A44" s="33"/>
      <c r="B44" s="33"/>
      <c r="C44" s="33"/>
      <c r="D44" s="33"/>
      <c r="E44" s="33"/>
      <c r="F44" s="33"/>
      <c r="G44" s="33"/>
      <c r="H44" s="33"/>
      <c r="I44" s="33"/>
      <c r="J44" s="33"/>
      <c r="K44" s="33"/>
      <c r="L44" s="33"/>
      <c r="M44" s="33"/>
      <c r="N44" s="33"/>
      <c r="O44" s="33"/>
      <c r="P44" s="33"/>
      <c r="Q44" s="101" t="s">
        <v>155</v>
      </c>
      <c r="R44" s="33"/>
      <c r="S44" s="33"/>
      <c r="T44" s="33"/>
      <c r="U44" s="33"/>
      <c r="V44" s="33"/>
      <c r="W44" s="33"/>
      <c r="X44" s="33"/>
      <c r="Y44" s="33"/>
      <c r="Z44" s="33"/>
    </row>
    <row r="45" ht="12.75" customHeight="1">
      <c r="A45" s="33"/>
      <c r="B45" s="33"/>
      <c r="C45" s="33"/>
      <c r="D45" s="33"/>
      <c r="E45" s="33"/>
      <c r="F45" s="33"/>
      <c r="G45" s="33"/>
      <c r="H45" s="33"/>
      <c r="I45" s="33"/>
      <c r="J45" s="33"/>
      <c r="K45" s="33"/>
      <c r="L45" s="33"/>
      <c r="M45" s="33"/>
      <c r="N45" s="33"/>
      <c r="O45" s="33"/>
      <c r="P45" s="33"/>
      <c r="Q45" s="101" t="s">
        <v>156</v>
      </c>
      <c r="R45" s="33"/>
      <c r="S45" s="33"/>
      <c r="T45" s="33"/>
      <c r="U45" s="33"/>
      <c r="V45" s="33"/>
      <c r="W45" s="33"/>
      <c r="X45" s="33"/>
      <c r="Y45" s="33"/>
      <c r="Z45" s="33"/>
    </row>
    <row r="46" ht="12.75" customHeight="1">
      <c r="A46" s="33"/>
      <c r="B46" s="33"/>
      <c r="C46" s="33"/>
      <c r="D46" s="33"/>
      <c r="E46" s="33"/>
      <c r="F46" s="33"/>
      <c r="G46" s="33"/>
      <c r="H46" s="33"/>
      <c r="I46" s="33"/>
      <c r="J46" s="33"/>
      <c r="K46" s="33"/>
      <c r="L46" s="33"/>
      <c r="M46" s="33"/>
      <c r="N46" s="33"/>
      <c r="O46" s="33"/>
      <c r="P46" s="33"/>
      <c r="Q46" s="101" t="s">
        <v>157</v>
      </c>
      <c r="R46" s="33"/>
      <c r="S46" s="33"/>
      <c r="T46" s="33"/>
      <c r="U46" s="33"/>
      <c r="V46" s="33"/>
      <c r="W46" s="33"/>
      <c r="X46" s="33"/>
      <c r="Y46" s="33"/>
      <c r="Z46" s="33"/>
    </row>
    <row r="47" ht="12.75" customHeight="1">
      <c r="A47" s="33"/>
      <c r="B47" s="33"/>
      <c r="C47" s="33"/>
      <c r="D47" s="33"/>
      <c r="E47" s="33"/>
      <c r="F47" s="33"/>
      <c r="G47" s="33"/>
      <c r="H47" s="33"/>
      <c r="I47" s="33"/>
      <c r="J47" s="33"/>
      <c r="K47" s="33"/>
      <c r="L47" s="33"/>
      <c r="M47" s="33"/>
      <c r="N47" s="33"/>
      <c r="O47" s="33"/>
      <c r="P47" s="33"/>
      <c r="Q47" s="101" t="s">
        <v>159</v>
      </c>
      <c r="R47" s="33"/>
      <c r="S47" s="33"/>
      <c r="T47" s="33"/>
      <c r="U47" s="33"/>
      <c r="V47" s="33"/>
      <c r="W47" s="33"/>
      <c r="X47" s="33"/>
      <c r="Y47" s="33"/>
      <c r="Z47" s="33"/>
    </row>
    <row r="48" ht="12.75" customHeight="1">
      <c r="A48" s="33"/>
      <c r="B48" s="33"/>
      <c r="C48" s="33"/>
      <c r="D48" s="33"/>
      <c r="E48" s="33"/>
      <c r="F48" s="33"/>
      <c r="G48" s="33"/>
      <c r="H48" s="33"/>
      <c r="I48" s="33"/>
      <c r="J48" s="33"/>
      <c r="K48" s="33"/>
      <c r="L48" s="33"/>
      <c r="M48" s="33"/>
      <c r="N48" s="33"/>
      <c r="O48" s="33"/>
      <c r="P48" s="33"/>
      <c r="Q48" s="101" t="s">
        <v>160</v>
      </c>
      <c r="R48" s="33"/>
      <c r="S48" s="33"/>
      <c r="T48" s="33"/>
      <c r="U48" s="33"/>
      <c r="V48" s="33"/>
      <c r="W48" s="33"/>
      <c r="X48" s="33"/>
      <c r="Y48" s="33"/>
      <c r="Z48" s="33"/>
    </row>
    <row r="49" ht="12.75" customHeight="1">
      <c r="A49" s="33"/>
      <c r="B49" s="33"/>
      <c r="C49" s="33"/>
      <c r="D49" s="33"/>
      <c r="E49" s="33"/>
      <c r="F49" s="33"/>
      <c r="G49" s="33"/>
      <c r="H49" s="33"/>
      <c r="I49" s="33"/>
      <c r="J49" s="33"/>
      <c r="K49" s="33"/>
      <c r="L49" s="33"/>
      <c r="M49" s="33"/>
      <c r="N49" s="33"/>
      <c r="O49" s="33"/>
      <c r="P49" s="33"/>
      <c r="Q49" s="101" t="s">
        <v>161</v>
      </c>
      <c r="R49" s="33"/>
      <c r="S49" s="33"/>
      <c r="T49" s="33"/>
      <c r="U49" s="33"/>
      <c r="V49" s="33"/>
      <c r="W49" s="33"/>
      <c r="X49" s="33"/>
      <c r="Y49" s="33"/>
      <c r="Z49" s="33"/>
    </row>
    <row r="50" ht="12.75" customHeight="1">
      <c r="A50" s="33"/>
      <c r="B50" s="33"/>
      <c r="C50" s="33"/>
      <c r="D50" s="33"/>
      <c r="E50" s="33"/>
      <c r="F50" s="33"/>
      <c r="G50" s="33"/>
      <c r="H50" s="33"/>
      <c r="I50" s="33"/>
      <c r="J50" s="33"/>
      <c r="K50" s="33"/>
      <c r="L50" s="33"/>
      <c r="M50" s="33"/>
      <c r="N50" s="33"/>
      <c r="O50" s="33"/>
      <c r="P50" s="33"/>
      <c r="Q50" s="101" t="s">
        <v>162</v>
      </c>
      <c r="R50" s="33"/>
      <c r="S50" s="33"/>
      <c r="T50" s="33"/>
      <c r="U50" s="33"/>
      <c r="V50" s="33"/>
      <c r="W50" s="33"/>
      <c r="X50" s="33"/>
      <c r="Y50" s="33"/>
      <c r="Z50" s="33"/>
    </row>
    <row r="51" ht="12.75" customHeight="1">
      <c r="A51" s="33"/>
      <c r="B51" s="33"/>
      <c r="C51" s="33"/>
      <c r="D51" s="33"/>
      <c r="E51" s="33"/>
      <c r="F51" s="33"/>
      <c r="G51" s="33"/>
      <c r="H51" s="33"/>
      <c r="I51" s="33"/>
      <c r="J51" s="33"/>
      <c r="K51" s="33"/>
      <c r="L51" s="33"/>
      <c r="M51" s="33"/>
      <c r="N51" s="33"/>
      <c r="O51" s="33"/>
      <c r="P51" s="33"/>
      <c r="Q51" s="101" t="s">
        <v>163</v>
      </c>
      <c r="R51" s="33"/>
      <c r="S51" s="33"/>
      <c r="T51" s="33"/>
      <c r="U51" s="33"/>
      <c r="V51" s="33"/>
      <c r="W51" s="33"/>
      <c r="X51" s="33"/>
      <c r="Y51" s="33"/>
      <c r="Z51" s="33"/>
    </row>
    <row r="52" ht="12.75" customHeight="1">
      <c r="A52" s="33"/>
      <c r="B52" s="33"/>
      <c r="C52" s="33"/>
      <c r="D52" s="33"/>
      <c r="E52" s="33"/>
      <c r="F52" s="33"/>
      <c r="G52" s="33"/>
      <c r="H52" s="33"/>
      <c r="I52" s="33"/>
      <c r="J52" s="33"/>
      <c r="K52" s="33"/>
      <c r="L52" s="33"/>
      <c r="M52" s="33"/>
      <c r="N52" s="33"/>
      <c r="O52" s="33"/>
      <c r="P52" s="33"/>
      <c r="Q52" s="101" t="s">
        <v>164</v>
      </c>
      <c r="R52" s="33"/>
      <c r="S52" s="33"/>
      <c r="T52" s="33"/>
      <c r="U52" s="33"/>
      <c r="V52" s="33"/>
      <c r="W52" s="33"/>
      <c r="X52" s="33"/>
      <c r="Y52" s="33"/>
      <c r="Z52" s="33"/>
    </row>
    <row r="53" ht="12.75" customHeight="1">
      <c r="A53" s="33"/>
      <c r="B53" s="33"/>
      <c r="C53" s="33"/>
      <c r="D53" s="33"/>
      <c r="E53" s="33"/>
      <c r="F53" s="33"/>
      <c r="G53" s="33"/>
      <c r="H53" s="33"/>
      <c r="I53" s="33"/>
      <c r="J53" s="33"/>
      <c r="K53" s="33"/>
      <c r="L53" s="33"/>
      <c r="M53" s="33"/>
      <c r="N53" s="33"/>
      <c r="O53" s="33"/>
      <c r="P53" s="33"/>
      <c r="Q53" s="101" t="s">
        <v>165</v>
      </c>
      <c r="R53" s="33"/>
      <c r="S53" s="33"/>
      <c r="T53" s="33"/>
      <c r="U53" s="33"/>
      <c r="V53" s="33"/>
      <c r="W53" s="33"/>
      <c r="X53" s="33"/>
      <c r="Y53" s="33"/>
      <c r="Z53" s="33"/>
    </row>
    <row r="54" ht="12.75" customHeight="1">
      <c r="A54" s="33"/>
      <c r="B54" s="33"/>
      <c r="C54" s="33"/>
      <c r="D54" s="33"/>
      <c r="E54" s="33"/>
      <c r="F54" s="33"/>
      <c r="G54" s="33"/>
      <c r="H54" s="33"/>
      <c r="I54" s="33"/>
      <c r="J54" s="33"/>
      <c r="K54" s="33"/>
      <c r="L54" s="33"/>
      <c r="M54" s="33"/>
      <c r="N54" s="33"/>
      <c r="O54" s="33"/>
      <c r="P54" s="33"/>
      <c r="Q54" s="101" t="s">
        <v>166</v>
      </c>
      <c r="R54" s="33"/>
      <c r="S54" s="33"/>
      <c r="T54" s="33"/>
      <c r="U54" s="33"/>
      <c r="V54" s="33"/>
      <c r="W54" s="33"/>
      <c r="X54" s="33"/>
      <c r="Y54" s="33"/>
      <c r="Z54" s="33"/>
    </row>
    <row r="55" ht="12.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ht="12.75" customHeight="1">
      <c r="A56" s="33"/>
      <c r="B56" s="33"/>
      <c r="C56" s="33"/>
      <c r="D56" s="33"/>
      <c r="E56" s="33"/>
      <c r="F56" s="33"/>
      <c r="G56" s="33"/>
      <c r="H56" s="33"/>
      <c r="I56" s="33"/>
      <c r="J56" s="33"/>
      <c r="K56" s="33"/>
      <c r="L56" s="33"/>
      <c r="M56" s="33"/>
      <c r="N56" s="33"/>
      <c r="O56" s="33"/>
      <c r="P56" s="33"/>
      <c r="Q56" s="149">
        <v>0.9</v>
      </c>
      <c r="R56" s="33"/>
      <c r="S56" s="33"/>
      <c r="T56" s="33"/>
      <c r="U56" s="33"/>
      <c r="V56" s="33"/>
      <c r="W56" s="33"/>
      <c r="X56" s="33"/>
      <c r="Y56" s="33"/>
      <c r="Z56" s="33"/>
    </row>
    <row r="57" ht="12.75" customHeight="1">
      <c r="A57" s="33"/>
      <c r="B57" s="33"/>
      <c r="C57" s="33"/>
      <c r="D57" s="33"/>
      <c r="E57" s="33"/>
      <c r="F57" s="33"/>
      <c r="G57" s="33"/>
      <c r="H57" s="33"/>
      <c r="I57" s="33"/>
      <c r="J57" s="33"/>
      <c r="K57" s="33"/>
      <c r="L57" s="33"/>
      <c r="M57" s="33"/>
      <c r="N57" s="33"/>
      <c r="O57" s="33"/>
      <c r="P57" s="33"/>
      <c r="Q57" s="149">
        <v>0.95</v>
      </c>
      <c r="R57" s="33"/>
      <c r="S57" s="33"/>
      <c r="T57" s="33"/>
      <c r="U57" s="33"/>
      <c r="V57" s="33"/>
      <c r="W57" s="33"/>
      <c r="X57" s="33"/>
      <c r="Y57" s="33"/>
      <c r="Z57" s="33"/>
    </row>
    <row r="58" ht="12.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ht="12.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ht="12.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ht="12.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ht="12.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ht="12.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ht="12.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ht="12.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ht="12.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ht="12.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ht="12.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ht="12.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ht="12.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ht="12.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ht="12.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ht="12.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ht="12.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ht="12.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ht="12.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ht="12.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ht="12.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ht="12.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ht="12.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ht="12.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ht="12.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ht="12.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ht="12.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ht="12.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ht="12.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ht="12.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ht="12.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ht="12.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ht="12.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ht="12.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ht="12.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ht="12.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ht="12.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ht="12.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ht="12.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ht="12.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ht="12.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ht="12.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ht="12.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ht="12.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ht="12.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ht="12.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ht="12.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ht="12.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ht="12.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ht="12.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ht="12.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ht="12.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ht="12.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ht="12.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ht="12.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ht="12.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ht="12.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ht="12.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ht="12.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ht="12.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ht="12.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ht="12.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ht="12.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ht="12.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ht="12.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ht="12.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ht="12.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ht="12.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ht="12.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ht="12.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ht="12.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ht="12.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ht="12.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ht="12.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ht="12.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ht="12.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ht="12.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ht="12.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ht="12.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ht="12.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ht="12.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ht="12.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ht="12.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ht="12.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ht="12.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ht="12.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ht="12.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ht="12.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ht="12.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ht="12.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ht="12.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ht="12.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ht="12.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ht="12.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ht="12.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ht="12.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ht="12.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ht="12.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ht="12.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ht="12.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ht="12.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ht="12.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ht="12.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ht="12.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ht="12.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ht="12.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ht="12.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ht="12.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ht="12.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ht="12.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ht="12.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ht="12.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ht="12.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ht="12.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ht="12.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ht="12.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ht="12.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ht="12.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ht="12.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ht="12.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ht="12.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ht="12.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ht="12.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ht="12.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ht="12.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ht="12.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ht="12.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ht="12.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ht="12.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ht="12.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ht="12.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ht="12.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ht="12.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ht="12.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ht="12.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ht="12.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ht="12.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ht="12.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ht="12.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ht="12.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ht="12.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ht="12.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ht="12.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ht="12.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ht="12.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ht="12.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ht="12.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ht="12.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ht="12.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ht="12.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ht="12.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ht="12.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ht="12.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ht="12.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ht="12.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ht="12.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ht="12.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ht="12.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ht="12.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ht="12.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ht="12.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ht="12.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ht="12.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ht="12.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ht="12.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ht="12.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ht="12.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ht="12.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ht="12.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ht="12.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ht="12.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ht="12.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ht="12.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ht="12.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ht="12.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ht="12.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ht="12.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ht="12.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ht="12.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ht="12.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ht="12.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ht="12.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ht="12.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ht="12.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ht="12.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ht="12.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ht="12.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ht="12.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ht="12.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ht="12.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ht="12.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ht="12.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ht="12.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ht="12.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ht="12.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ht="12.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ht="12.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ht="12.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ht="12.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ht="12.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ht="12.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ht="12.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ht="12.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ht="12.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ht="12.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ht="12.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ht="12.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ht="12.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ht="12.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ht="12.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ht="12.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ht="12.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ht="12.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ht="12.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ht="12.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ht="12.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ht="12.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ht="12.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ht="12.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ht="12.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ht="12.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ht="12.75"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ht="12.75"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ht="12.75"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ht="12.75"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ht="12.75"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ht="12.75"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ht="12.75"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ht="12.75"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ht="12.75"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ht="12.75"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ht="12.75"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ht="12.75"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ht="12.75"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ht="12.75"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ht="12.75"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ht="12.75"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ht="12.75"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ht="12.75"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ht="12.75"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ht="12.75"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ht="12.75"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ht="12.75"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ht="12.75"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ht="12.75"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ht="12.75"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ht="12.75"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ht="12.75"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ht="12.75"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ht="12.75"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ht="12.75"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ht="12.75"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ht="12.75"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ht="12.75"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ht="12.75"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ht="12.75"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ht="12.75"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ht="12.75"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ht="12.75"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ht="12.75"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ht="12.75"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ht="12.75"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ht="12.75"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ht="12.75"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ht="12.75"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ht="12.75"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ht="12.75"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ht="12.7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ht="12.7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ht="12.7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ht="12.7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ht="12.7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ht="12.7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ht="12.7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ht="12.7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ht="12.7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ht="12.7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ht="12.7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ht="12.7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ht="12.7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ht="12.7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ht="12.7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ht="12.7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ht="12.7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ht="12.7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ht="12.7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ht="12.7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ht="12.75"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ht="12.75"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ht="12.75"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ht="12.75"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ht="12.75"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ht="12.75"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ht="12.75"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ht="12.75"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ht="12.75"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ht="12.75"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ht="12.75"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ht="12.75"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ht="12.75"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ht="12.75"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ht="12.75"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ht="12.75"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ht="12.75"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ht="12.75"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ht="12.75"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ht="12.75"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ht="12.75"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ht="12.75"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ht="12.75"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ht="12.75"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ht="12.75"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ht="12.75"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ht="12.75"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ht="12.75"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ht="12.75"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ht="12.75"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ht="12.75"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ht="12.75"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ht="12.75"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ht="12.75"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ht="12.75"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ht="12.75"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ht="12.75"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ht="12.75"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ht="12.75"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ht="12.75"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ht="12.75"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ht="12.75"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ht="12.75"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ht="12.75"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ht="12.75"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ht="12.75"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ht="12.75"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ht="12.75"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ht="12.75"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ht="12.75"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ht="12.75"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ht="12.75"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ht="12.75"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ht="12.75"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ht="12.75"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ht="12.75"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ht="12.75"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ht="12.75"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ht="12.75"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ht="12.75"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ht="12.75"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ht="12.75"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ht="12.75"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ht="12.75"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ht="12.75"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ht="12.75"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ht="12.75"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ht="12.75"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ht="12.75"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ht="12.75"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ht="12.75"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ht="12.75"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ht="12.75"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ht="12.75"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ht="12.75"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ht="12.75"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ht="12.75"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ht="12.75"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ht="12.75"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ht="12.75"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ht="12.75"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ht="12.75"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ht="12.75"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ht="12.75"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ht="12.75"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ht="12.75"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ht="12.75"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ht="12.75"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ht="12.75"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ht="12.75"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ht="12.75"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ht="12.75"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ht="12.75"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ht="12.75"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ht="12.75"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ht="12.75"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ht="12.75"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ht="12.75"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ht="12.75"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ht="12.75"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ht="12.75"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ht="12.75"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ht="12.75"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ht="12.75"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ht="12.75"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ht="12.75"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ht="12.75"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ht="12.75"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ht="12.75"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ht="12.75"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ht="12.75"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ht="12.75"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ht="12.75"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ht="12.75"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ht="12.75"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ht="12.75"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ht="12.75"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ht="12.75"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ht="12.75"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ht="12.75"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ht="12.75"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ht="12.75"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ht="12.75"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ht="12.75"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ht="12.75"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ht="12.75"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ht="12.75"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ht="12.75"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ht="12.75"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ht="12.75"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ht="12.75"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ht="12.75"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ht="12.75"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ht="12.75"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ht="12.75"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ht="12.75"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ht="12.75"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ht="12.75"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ht="12.75"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ht="12.75"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ht="12.75"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ht="12.75"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ht="12.75"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ht="12.75"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ht="12.75"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ht="12.75"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ht="12.75"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ht="12.75"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ht="12.75"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ht="12.75"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ht="12.75"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ht="12.75"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ht="12.75"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ht="12.75"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ht="12.75"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ht="12.75"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ht="12.75"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ht="12.75"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ht="12.75"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ht="12.75"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ht="12.75"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ht="12.75"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ht="12.75"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ht="12.75"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ht="12.75"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ht="12.75"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ht="12.75"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ht="12.75"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ht="12.75"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ht="12.75"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ht="12.75"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ht="12.75"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ht="12.75"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ht="12.75"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ht="12.75"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ht="12.75"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ht="12.75"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ht="12.75"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ht="12.75"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ht="12.75"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ht="12.75"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ht="12.75"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ht="12.75"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ht="12.75"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ht="12.75"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ht="12.75"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ht="12.75"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ht="12.75"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ht="12.75"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ht="12.75"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ht="12.75"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ht="12.75"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ht="12.75"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ht="12.75"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ht="12.75"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ht="12.75"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ht="12.75"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ht="12.75"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ht="12.75"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ht="12.75"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ht="12.75"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ht="12.75"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ht="12.75"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ht="12.75"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ht="12.75"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ht="12.75"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ht="12.75"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ht="12.75"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ht="12.75"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ht="12.75"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ht="12.75"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ht="12.75"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ht="12.75"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ht="12.75"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ht="12.75"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ht="12.75"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ht="12.75"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ht="12.75"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ht="12.75"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ht="12.75"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ht="12.75"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ht="12.75"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ht="12.75"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ht="12.75"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ht="12.75"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ht="12.75"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ht="12.75"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ht="12.75"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ht="12.75"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ht="12.75"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ht="12.75"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ht="12.75"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ht="12.75"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ht="12.75"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ht="12.75"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ht="12.75"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ht="12.75"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ht="12.75"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ht="12.75"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ht="12.75"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ht="12.75"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ht="12.75"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ht="12.75"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ht="12.75"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ht="12.75"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ht="12.75"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ht="12.75"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ht="12.75"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ht="12.75"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ht="12.75"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ht="12.75"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ht="12.75"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ht="12.75"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ht="12.75"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ht="12.75"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ht="12.75"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ht="12.75"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ht="12.75"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ht="12.75"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ht="12.75"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ht="12.75"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ht="12.75"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ht="12.75"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ht="12.75"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ht="12.75"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ht="12.75"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ht="12.75"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ht="12.75"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ht="12.75"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ht="12.75"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ht="12.75"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ht="12.75"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ht="12.75"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ht="12.75"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ht="12.75"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ht="12.75"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ht="12.75"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ht="12.75"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ht="12.75"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ht="12.75"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ht="12.75"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ht="12.75"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ht="12.75"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ht="12.75"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ht="12.75"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ht="12.75"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ht="12.75"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ht="12.75"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ht="12.75"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ht="12.75"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ht="12.75"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ht="12.75"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ht="12.75"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ht="12.75"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ht="12.75"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ht="12.75"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ht="12.75"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ht="12.75"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ht="12.75"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ht="12.75"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ht="12.75"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ht="12.75"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ht="12.75"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ht="12.75"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ht="12.75"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ht="12.75"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ht="12.75"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ht="12.75"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ht="12.75"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ht="12.75"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ht="12.75"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ht="12.75"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ht="12.75"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ht="12.75"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ht="12.75"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ht="12.75"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ht="12.75"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ht="12.75"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ht="12.75"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ht="12.75"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ht="12.75"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ht="12.75"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ht="12.75"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ht="12.75"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ht="12.75"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ht="12.75"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ht="12.75"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ht="12.75"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ht="12.75"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ht="12.75"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ht="12.75"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ht="12.75"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ht="12.75"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ht="12.75"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ht="12.75"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ht="12.75"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ht="12.75"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ht="12.75"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ht="12.75"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ht="12.75"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ht="12.75"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ht="12.75"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ht="12.75"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ht="12.75"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ht="12.75"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ht="12.75"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ht="12.75"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ht="12.75"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ht="12.75"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ht="12.75"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ht="12.75"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ht="12.75"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ht="12.75"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ht="12.75"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ht="12.75"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ht="12.75"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ht="12.75"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ht="12.75"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ht="12.75"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ht="12.75"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ht="12.75"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ht="12.75"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ht="12.75"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ht="12.75"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ht="12.75"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ht="12.75"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ht="12.75"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ht="12.75"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ht="12.75"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ht="12.75"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ht="12.75"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ht="12.75"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ht="12.75"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ht="12.75"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ht="12.75"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ht="12.75"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ht="12.75"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ht="12.75"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ht="12.75"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ht="12.75"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ht="12.75"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ht="12.75"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ht="12.75"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ht="12.75"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ht="12.75"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ht="12.75"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ht="12.75"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ht="12.75"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ht="12.75"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ht="12.75"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ht="12.75"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ht="12.75"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ht="12.75"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ht="12.75"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ht="12.75"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ht="12.75"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ht="12.75"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ht="12.75"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ht="12.75"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ht="12.75"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ht="12.75"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ht="12.75"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ht="12.75"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ht="12.75"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ht="12.75"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ht="12.75"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ht="12.75"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ht="12.75"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ht="12.75"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ht="12.75"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ht="12.75"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ht="12.75"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ht="12.75"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ht="12.75"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ht="12.75"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ht="12.75"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ht="12.75"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ht="12.75"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ht="12.75"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ht="12.75"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ht="12.75"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ht="12.75"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ht="12.75"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ht="12.75"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ht="12.75"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ht="12.75"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ht="12.75"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ht="12.75"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ht="12.75"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ht="12.75"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ht="12.75"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ht="12.75"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ht="12.75"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ht="12.75"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ht="12.75"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ht="12.75"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ht="12.75"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ht="12.75"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ht="12.75"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ht="12.75"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ht="12.75"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ht="12.75"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ht="12.75"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ht="12.75"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ht="12.75"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ht="12.75"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ht="12.75"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ht="12.75"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ht="12.75"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ht="12.75"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ht="12.75"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ht="12.75"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ht="12.75"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ht="12.75"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ht="12.75"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ht="12.75"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ht="12.75"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ht="12.75"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ht="12.75"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ht="12.75"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ht="12.75"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ht="12.75"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ht="12.75"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ht="12.75"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ht="12.75"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ht="12.75"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ht="12.75"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ht="12.75"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ht="12.75"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ht="12.75"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ht="12.75"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ht="12.75"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ht="12.75"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ht="12.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ht="12.75"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ht="12.75"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ht="12.75"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ht="12.75"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ht="12.75"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ht="12.75"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ht="12.75"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ht="12.75"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ht="12.75"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ht="12.75"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ht="12.75"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ht="12.75"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ht="12.75"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ht="12.75"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ht="12.75"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ht="12.75"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ht="12.75"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ht="12.75"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ht="12.75"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ht="12.75"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ht="12.75"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ht="12.75"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ht="12.75"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ht="12.75"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ht="12.75"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ht="12.75"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ht="12.75"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ht="12.75"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ht="12.75"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ht="12.75"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ht="12.75"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ht="12.75"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ht="12.75"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ht="12.75"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ht="12.75"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ht="12.75"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ht="12.75"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ht="12.75"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ht="12.75"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ht="12.75"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ht="12.75"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ht="12.75"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ht="12.75"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ht="12.75"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ht="12.75"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ht="12.75"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ht="12.75"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ht="12.75"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ht="12.75"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ht="12.75"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ht="12.75"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ht="12.75"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ht="12.75"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ht="12.75"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ht="12.75"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ht="12.75"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ht="12.75"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ht="12.75"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ht="12.75"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ht="12.75"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ht="12.75"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ht="12.75"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ht="12.75"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ht="12.75"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ht="12.75"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ht="12.75"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ht="12.75"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ht="12.75"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ht="12.75"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ht="12.75"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ht="12.75"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ht="12.75"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ht="12.75"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ht="12.75"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ht="12.75"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ht="12.75"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ht="12.75"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ht="12.75"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ht="12.75"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ht="12.75"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ht="12.75"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ht="12.75"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ht="12.75"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ht="12.75"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ht="12.75"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ht="12.75"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ht="12.75"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ht="12.75"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ht="12.75"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ht="12.75"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ht="12.75"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ht="12.75"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ht="12.75"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ht="12.75"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ht="12.75"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ht="12.75"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ht="12.75"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ht="12.75"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ht="12.75"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ht="12.75"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ht="12.75"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ht="12.75"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ht="12.75"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ht="12.75"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ht="12.75"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ht="12.75"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ht="12.75"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ht="12.75"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ht="12.75"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ht="12.75"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ht="12.75"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ht="12.75"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ht="12.75"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ht="12.75"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ht="12.75"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ht="12.75"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ht="12.75"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ht="12.75"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ht="12.75"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ht="12.75"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ht="12.75"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ht="12.75"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ht="12.75"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ht="12.75"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ht="12.75"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ht="12.75"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ht="12.75"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ht="12.75"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ht="12.75"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ht="12.75"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ht="12.75"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ht="12.75"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ht="12.75"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ht="12.75"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ht="12.75"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ht="12.75"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ht="12.75"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ht="12.75"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ht="12.75"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ht="12.75"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ht="12.75"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ht="12.75"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ht="12.75"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ht="12.75"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ht="12.75"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ht="12.75"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ht="12.75"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ht="12.75"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ht="12.75"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ht="12.75"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ht="12.75"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ht="12.75"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ht="12.75"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ht="12.75"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ht="12.75"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ht="12.75"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ht="12.75"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ht="12.75"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ht="12.75"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ht="12.75"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ht="12.75"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ht="12.75"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ht="12.75"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ht="12.75"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ht="12.75"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ht="12.75"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ht="12.75"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ht="12.75"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ht="12.75" customHeight="1">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ht="12.75" customHeight="1">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ht="12.75" customHeight="1">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ht="12.75" customHeight="1">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ht="12.75" customHeight="1">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ht="12.75" customHeight="1">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ht="12.75" customHeight="1">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ht="12.75" customHeight="1">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ht="12.75" customHeight="1">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ht="12.75" customHeight="1">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ht="12.75" customHeight="1">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ht="12.75" customHeight="1">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ht="12.75" customHeight="1">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ht="12.75" customHeight="1">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mergeCells count="71">
    <mergeCell ref="A22:O22"/>
    <mergeCell ref="A23:O23"/>
    <mergeCell ref="A24:M24"/>
    <mergeCell ref="N24:O24"/>
    <mergeCell ref="A25:M25"/>
    <mergeCell ref="N25:O25"/>
    <mergeCell ref="N26:O26"/>
    <mergeCell ref="A26:M26"/>
    <mergeCell ref="A27:M27"/>
    <mergeCell ref="N27:O27"/>
    <mergeCell ref="A28:M28"/>
    <mergeCell ref="N28:O28"/>
    <mergeCell ref="A29:M29"/>
    <mergeCell ref="N29:O29"/>
    <mergeCell ref="A30:M30"/>
    <mergeCell ref="N30:O30"/>
    <mergeCell ref="A31:M31"/>
    <mergeCell ref="N31:O31"/>
    <mergeCell ref="A32:M32"/>
    <mergeCell ref="N32:O32"/>
    <mergeCell ref="N33:O33"/>
    <mergeCell ref="A37:M37"/>
    <mergeCell ref="N37:O37"/>
    <mergeCell ref="A38:M38"/>
    <mergeCell ref="N38:O38"/>
    <mergeCell ref="A39:M39"/>
    <mergeCell ref="N39:O39"/>
    <mergeCell ref="A40:O40"/>
    <mergeCell ref="A33:M33"/>
    <mergeCell ref="A34:M34"/>
    <mergeCell ref="N34:O34"/>
    <mergeCell ref="A35:M35"/>
    <mergeCell ref="N35:O35"/>
    <mergeCell ref="A36:M36"/>
    <mergeCell ref="N36:O36"/>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21:K21"/>
    <mergeCell ref="L21:O21"/>
    <mergeCell ref="A15:B15"/>
    <mergeCell ref="A16:A19"/>
    <mergeCell ref="A20:C21"/>
    <mergeCell ref="D20:G20"/>
    <mergeCell ref="H20:K20"/>
    <mergeCell ref="L20:O20"/>
    <mergeCell ref="D21:G21"/>
  </mergeCells>
  <printOptions/>
  <pageMargins bottom="0.35433070866141736" footer="0.0" header="0.0" left="0.3937007874015748" right="0.3937007874015748" top="1.299212598425197"/>
  <pageSetup scale="65" orientation="portrait"/>
  <headerFooter>
    <oddHeader>&amp;C AGUAS DEL HUILA S.A. E.S.P. NIT.  800.100.553-2 FORMATO: MATRIZ DE REGISTRO Y MEDICIÓN DE INDICADORES VERSION 8.0 </oddHeader>
    <oddFooter>&amp;RPág. &amp;P | &amp;P</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7" width="11.43"/>
    <col customWidth="1" hidden="1" min="18" max="18" width="10.71"/>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28" t="s">
        <v>36</v>
      </c>
      <c r="B1" s="29"/>
      <c r="C1" s="29"/>
      <c r="D1" s="29"/>
      <c r="E1" s="30"/>
      <c r="F1" s="31" t="str">
        <f>'SET-G. Documental y Archivo'!J1</f>
        <v>GESTIÓN DOCUMENTAL Y ARCHIVO</v>
      </c>
      <c r="G1" s="29"/>
      <c r="H1" s="29"/>
      <c r="I1" s="29"/>
      <c r="J1" s="29"/>
      <c r="K1" s="29"/>
      <c r="L1" s="29"/>
      <c r="M1" s="29"/>
      <c r="N1" s="29"/>
      <c r="O1" s="32"/>
      <c r="P1" s="33"/>
      <c r="Q1" s="33"/>
      <c r="R1" s="33"/>
      <c r="S1" s="33"/>
      <c r="T1" s="33"/>
      <c r="U1" s="33"/>
      <c r="V1" s="33"/>
      <c r="W1" s="33"/>
      <c r="X1" s="33"/>
      <c r="Y1" s="33"/>
      <c r="Z1" s="33"/>
    </row>
    <row r="2" ht="15.75" customHeight="1">
      <c r="A2" s="34" t="s">
        <v>2</v>
      </c>
      <c r="B2" s="35"/>
      <c r="C2" s="35"/>
      <c r="D2" s="35"/>
      <c r="E2" s="36"/>
      <c r="F2" s="37" t="str">
        <f>'SET-G. Documental y Archivo'!$B5</f>
        <v>% de Transferencias </v>
      </c>
      <c r="G2" s="35"/>
      <c r="H2" s="35"/>
      <c r="I2" s="35"/>
      <c r="J2" s="35"/>
      <c r="K2" s="35"/>
      <c r="L2" s="35"/>
      <c r="M2" s="35"/>
      <c r="N2" s="35"/>
      <c r="O2" s="40"/>
      <c r="P2" s="33"/>
      <c r="Q2" s="33"/>
      <c r="R2" s="33"/>
      <c r="S2" s="33"/>
      <c r="T2" s="33"/>
      <c r="U2" s="33"/>
      <c r="V2" s="33"/>
      <c r="W2" s="33"/>
      <c r="X2" s="33"/>
      <c r="Y2" s="33"/>
      <c r="Z2" s="33"/>
    </row>
    <row r="3" ht="15.75" customHeight="1">
      <c r="A3" s="34" t="s">
        <v>37</v>
      </c>
      <c r="B3" s="35"/>
      <c r="C3" s="35"/>
      <c r="D3" s="35"/>
      <c r="E3" s="36"/>
      <c r="F3" s="43" t="str">
        <f>'SET-G. Documental y Archivo'!F5</f>
        <v>Eficacia</v>
      </c>
      <c r="G3" s="35"/>
      <c r="H3" s="35"/>
      <c r="I3" s="35"/>
      <c r="J3" s="35"/>
      <c r="K3" s="35"/>
      <c r="L3" s="35"/>
      <c r="M3" s="35"/>
      <c r="N3" s="35"/>
      <c r="O3" s="40"/>
      <c r="P3" s="33"/>
      <c r="Q3" s="33"/>
      <c r="R3" s="33"/>
      <c r="S3" s="33"/>
      <c r="T3" s="33"/>
      <c r="U3" s="33"/>
      <c r="V3" s="33"/>
      <c r="W3" s="33"/>
      <c r="X3" s="33"/>
      <c r="Y3" s="33"/>
      <c r="Z3" s="33"/>
    </row>
    <row r="4" ht="17.25" customHeight="1">
      <c r="A4" s="46" t="s">
        <v>43</v>
      </c>
      <c r="B4" s="47"/>
      <c r="C4" s="47"/>
      <c r="D4" s="47"/>
      <c r="E4" s="48"/>
      <c r="F4" s="50" t="s">
        <v>50</v>
      </c>
      <c r="G4" s="51" t="str">
        <f>'SET-G. Documental y Archivo'!A5</f>
        <v>IN02</v>
      </c>
      <c r="H4" s="47"/>
      <c r="I4" s="47"/>
      <c r="J4" s="47"/>
      <c r="K4" s="47"/>
      <c r="L4" s="47"/>
      <c r="M4" s="47"/>
      <c r="N4" s="47"/>
      <c r="O4" s="53"/>
      <c r="P4" s="33"/>
      <c r="Q4" s="33"/>
      <c r="R4" s="33"/>
      <c r="S4" s="33"/>
      <c r="T4" s="33"/>
      <c r="U4" s="33"/>
      <c r="V4" s="33"/>
      <c r="W4" s="33"/>
      <c r="X4" s="33"/>
      <c r="Y4" s="33"/>
      <c r="Z4" s="33"/>
    </row>
    <row r="5" ht="12.75" customHeight="1">
      <c r="A5" s="54" t="s">
        <v>51</v>
      </c>
      <c r="B5" s="55"/>
      <c r="C5" s="55"/>
      <c r="D5" s="56"/>
      <c r="E5" s="57" t="s">
        <v>52</v>
      </c>
      <c r="F5" s="58" t="s">
        <v>53</v>
      </c>
      <c r="G5" s="56"/>
      <c r="H5" s="57" t="s">
        <v>54</v>
      </c>
      <c r="I5" s="57" t="s">
        <v>55</v>
      </c>
      <c r="J5" s="58" t="s">
        <v>56</v>
      </c>
      <c r="K5" s="56"/>
      <c r="L5" s="59" t="s">
        <v>57</v>
      </c>
      <c r="M5" s="29"/>
      <c r="N5" s="29"/>
      <c r="O5" s="32"/>
      <c r="P5" s="33"/>
      <c r="Q5" s="33"/>
      <c r="R5" s="33"/>
      <c r="S5" s="33"/>
      <c r="T5" s="33"/>
      <c r="U5" s="33"/>
      <c r="V5" s="33"/>
      <c r="W5" s="33"/>
      <c r="X5" s="33"/>
      <c r="Y5" s="33"/>
      <c r="Z5" s="33"/>
    </row>
    <row r="6" ht="46.5" customHeight="1">
      <c r="A6" s="60"/>
      <c r="B6" s="61"/>
      <c r="C6" s="61"/>
      <c r="D6" s="62"/>
      <c r="E6" s="63"/>
      <c r="F6" s="64"/>
      <c r="G6" s="62"/>
      <c r="H6" s="63"/>
      <c r="I6" s="63"/>
      <c r="J6" s="64"/>
      <c r="K6" s="62"/>
      <c r="L6" s="65" t="s">
        <v>58</v>
      </c>
      <c r="M6" s="36"/>
      <c r="N6" s="65" t="s">
        <v>59</v>
      </c>
      <c r="O6" s="40"/>
      <c r="P6" s="33"/>
      <c r="Q6" s="33"/>
      <c r="R6" s="33"/>
      <c r="S6" s="33"/>
      <c r="T6" s="33"/>
      <c r="U6" s="33"/>
      <c r="V6" s="33"/>
      <c r="W6" s="33"/>
      <c r="X6" s="33"/>
      <c r="Y6" s="33"/>
      <c r="Z6" s="33"/>
    </row>
    <row r="7" ht="48.75" customHeight="1">
      <c r="A7" s="67" t="str">
        <f>'SET-G. Documental y Archivo'!$C5</f>
        <v>Determinar la eficacia  en el proceso de archivo con el seguimiento al  numero de transferencias realizadas semestralmente.</v>
      </c>
      <c r="B7" s="47"/>
      <c r="C7" s="47"/>
      <c r="D7" s="48"/>
      <c r="E7" s="68" t="s">
        <v>68</v>
      </c>
      <c r="F7" s="69" t="str">
        <f>'SET-G. Documental y Archivo'!$D5</f>
        <v>Numero de Transferencias </v>
      </c>
      <c r="G7" s="48"/>
      <c r="H7" s="70" t="str">
        <f>$O14</f>
        <v>&lt;=1</v>
      </c>
      <c r="I7" s="71" t="str">
        <f>'SET-G. Documental y Archivo'!$E5</f>
        <v>Semestral</v>
      </c>
      <c r="J7" s="72" t="s">
        <v>69</v>
      </c>
      <c r="K7" s="47"/>
      <c r="L7" s="47"/>
      <c r="M7" s="47"/>
      <c r="N7" s="47"/>
      <c r="O7" s="53"/>
      <c r="P7" s="33"/>
      <c r="Q7" s="33"/>
      <c r="R7" s="33"/>
      <c r="S7" s="33"/>
      <c r="T7" s="33"/>
      <c r="U7" s="33"/>
      <c r="V7" s="33"/>
      <c r="W7" s="33"/>
      <c r="X7" s="33"/>
      <c r="Y7" s="33"/>
      <c r="Z7" s="33"/>
    </row>
    <row r="8" ht="13.5" customHeight="1">
      <c r="A8" s="73" t="s">
        <v>70</v>
      </c>
      <c r="B8" s="74"/>
      <c r="C8" s="74"/>
      <c r="D8" s="74"/>
      <c r="E8" s="74"/>
      <c r="F8" s="74"/>
      <c r="G8" s="74"/>
      <c r="H8" s="74"/>
      <c r="I8" s="74"/>
      <c r="J8" s="74"/>
      <c r="K8" s="74"/>
      <c r="L8" s="74"/>
      <c r="M8" s="74"/>
      <c r="N8" s="74"/>
      <c r="O8" s="75"/>
      <c r="P8" s="33"/>
      <c r="Q8" s="33"/>
      <c r="R8" s="33"/>
      <c r="S8" s="33"/>
      <c r="T8" s="33"/>
      <c r="U8" s="33"/>
      <c r="V8" s="33"/>
      <c r="W8" s="33"/>
      <c r="X8" s="33"/>
      <c r="Y8" s="33"/>
      <c r="Z8" s="33"/>
    </row>
    <row r="9" ht="20.25" customHeight="1">
      <c r="A9" s="76" t="s">
        <v>76</v>
      </c>
      <c r="B9" s="77"/>
      <c r="C9" s="77"/>
      <c r="D9" s="77"/>
      <c r="E9" s="77"/>
      <c r="F9" s="77"/>
      <c r="G9" s="77"/>
      <c r="H9" s="77"/>
      <c r="I9" s="77"/>
      <c r="J9" s="77"/>
      <c r="K9" s="77"/>
      <c r="L9" s="77"/>
      <c r="M9" s="77"/>
      <c r="N9" s="77"/>
      <c r="O9" s="78"/>
      <c r="P9" s="33"/>
      <c r="Q9" s="33"/>
      <c r="R9" s="33"/>
      <c r="S9" s="33"/>
      <c r="T9" s="33"/>
      <c r="U9" s="33"/>
      <c r="V9" s="33"/>
      <c r="W9" s="33"/>
      <c r="X9" s="33"/>
      <c r="Y9" s="33"/>
      <c r="Z9" s="33"/>
    </row>
    <row r="10" ht="15.0" customHeight="1">
      <c r="A10" s="79" t="s">
        <v>79</v>
      </c>
      <c r="B10" s="80"/>
      <c r="C10" s="80"/>
      <c r="D10" s="80"/>
      <c r="E10" s="80"/>
      <c r="F10" s="80"/>
      <c r="G10" s="80"/>
      <c r="H10" s="80"/>
      <c r="I10" s="80"/>
      <c r="J10" s="80"/>
      <c r="K10" s="80"/>
      <c r="L10" s="80"/>
      <c r="M10" s="80"/>
      <c r="N10" s="80"/>
      <c r="O10" s="81"/>
      <c r="P10" s="33"/>
      <c r="Q10" s="33"/>
      <c r="R10" s="33"/>
      <c r="S10" s="33"/>
      <c r="T10" s="33"/>
      <c r="U10" s="33"/>
      <c r="V10" s="82"/>
      <c r="W10" s="83"/>
      <c r="X10" s="83"/>
      <c r="Y10" s="33"/>
      <c r="Z10" s="33"/>
    </row>
    <row r="11" ht="16.5" customHeight="1">
      <c r="A11" s="84" t="s">
        <v>80</v>
      </c>
      <c r="B11" s="29"/>
      <c r="C11" s="29"/>
      <c r="D11" s="29"/>
      <c r="E11" s="29"/>
      <c r="F11" s="29"/>
      <c r="G11" s="29"/>
      <c r="H11" s="29"/>
      <c r="I11" s="29"/>
      <c r="J11" s="29"/>
      <c r="K11" s="29"/>
      <c r="L11" s="29"/>
      <c r="M11" s="29"/>
      <c r="N11" s="29"/>
      <c r="O11" s="32"/>
      <c r="P11" s="33"/>
      <c r="Q11" s="33"/>
      <c r="R11" s="33"/>
      <c r="S11" s="33"/>
      <c r="T11" s="33"/>
      <c r="U11" s="33"/>
      <c r="V11" s="82"/>
      <c r="W11" s="85"/>
      <c r="X11" s="85"/>
      <c r="Y11" s="33"/>
      <c r="Z11" s="33"/>
    </row>
    <row r="12" ht="16.5" customHeight="1">
      <c r="A12" s="86" t="s">
        <v>81</v>
      </c>
      <c r="B12" s="36"/>
      <c r="C12" s="87" t="s">
        <v>15</v>
      </c>
      <c r="D12" s="87" t="s">
        <v>16</v>
      </c>
      <c r="E12" s="87" t="s">
        <v>17</v>
      </c>
      <c r="F12" s="87" t="s">
        <v>18</v>
      </c>
      <c r="G12" s="87" t="s">
        <v>19</v>
      </c>
      <c r="H12" s="87" t="s">
        <v>20</v>
      </c>
      <c r="I12" s="87" t="s">
        <v>21</v>
      </c>
      <c r="J12" s="87" t="s">
        <v>22</v>
      </c>
      <c r="K12" s="87" t="s">
        <v>23</v>
      </c>
      <c r="L12" s="87" t="s">
        <v>24</v>
      </c>
      <c r="M12" s="87" t="s">
        <v>25</v>
      </c>
      <c r="N12" s="87" t="s">
        <v>26</v>
      </c>
      <c r="O12" s="88" t="s">
        <v>82</v>
      </c>
      <c r="P12" s="33"/>
      <c r="Q12" s="33"/>
      <c r="R12" s="33"/>
      <c r="S12" s="33"/>
      <c r="T12" s="33"/>
      <c r="U12" s="33"/>
      <c r="V12" s="82"/>
      <c r="W12" s="85"/>
      <c r="X12" s="85"/>
      <c r="Y12" s="33"/>
      <c r="Z12" s="33"/>
    </row>
    <row r="13" ht="16.5" customHeight="1">
      <c r="A13" s="89" t="s">
        <v>8</v>
      </c>
      <c r="B13" s="36"/>
      <c r="C13" s="90" t="str">
        <f t="shared" ref="C13:N13" si="1">$O$13</f>
        <v>&lt;=0</v>
      </c>
      <c r="D13" s="90" t="str">
        <f t="shared" si="1"/>
        <v>&lt;=0</v>
      </c>
      <c r="E13" s="90" t="str">
        <f t="shared" si="1"/>
        <v>&lt;=0</v>
      </c>
      <c r="F13" s="90" t="str">
        <f t="shared" si="1"/>
        <v>&lt;=0</v>
      </c>
      <c r="G13" s="90" t="str">
        <f t="shared" si="1"/>
        <v>&lt;=0</v>
      </c>
      <c r="H13" s="90" t="str">
        <f t="shared" si="1"/>
        <v>&lt;=0</v>
      </c>
      <c r="I13" s="90" t="str">
        <f t="shared" si="1"/>
        <v>&lt;=0</v>
      </c>
      <c r="J13" s="90" t="str">
        <f t="shared" si="1"/>
        <v>&lt;=0</v>
      </c>
      <c r="K13" s="90" t="str">
        <f t="shared" si="1"/>
        <v>&lt;=0</v>
      </c>
      <c r="L13" s="90" t="str">
        <f t="shared" si="1"/>
        <v>&lt;=0</v>
      </c>
      <c r="M13" s="90" t="str">
        <f t="shared" si="1"/>
        <v>&lt;=0</v>
      </c>
      <c r="N13" s="90" t="str">
        <f t="shared" si="1"/>
        <v>&lt;=0</v>
      </c>
      <c r="O13" s="93" t="str">
        <f>'SET-G. Documental y Archivo'!J5</f>
        <v>&lt;=0</v>
      </c>
      <c r="P13" s="33"/>
      <c r="Q13" s="33"/>
      <c r="R13" s="33"/>
      <c r="S13" s="33"/>
      <c r="T13" s="33"/>
      <c r="U13" s="33"/>
      <c r="V13" s="82"/>
      <c r="W13" s="85"/>
      <c r="X13" s="85"/>
      <c r="Y13" s="33"/>
      <c r="Z13" s="33"/>
    </row>
    <row r="14" ht="17.25" customHeight="1">
      <c r="A14" s="89" t="s">
        <v>87</v>
      </c>
      <c r="B14" s="36"/>
      <c r="C14" s="90" t="str">
        <f t="shared" ref="C14:N14" si="2">$O$14</f>
        <v>&lt;=1</v>
      </c>
      <c r="D14" s="90" t="str">
        <f t="shared" si="2"/>
        <v>&lt;=1</v>
      </c>
      <c r="E14" s="90" t="str">
        <f t="shared" si="2"/>
        <v>&lt;=1</v>
      </c>
      <c r="F14" s="90" t="str">
        <f t="shared" si="2"/>
        <v>&lt;=1</v>
      </c>
      <c r="G14" s="90" t="str">
        <f t="shared" si="2"/>
        <v>&lt;=1</v>
      </c>
      <c r="H14" s="90" t="str">
        <f t="shared" si="2"/>
        <v>&lt;=1</v>
      </c>
      <c r="I14" s="90" t="str">
        <f t="shared" si="2"/>
        <v>&lt;=1</v>
      </c>
      <c r="J14" s="90" t="str">
        <f t="shared" si="2"/>
        <v>&lt;=1</v>
      </c>
      <c r="K14" s="90" t="str">
        <f t="shared" si="2"/>
        <v>&lt;=1</v>
      </c>
      <c r="L14" s="90" t="str">
        <f t="shared" si="2"/>
        <v>&lt;=1</v>
      </c>
      <c r="M14" s="90" t="str">
        <f t="shared" si="2"/>
        <v>&lt;=1</v>
      </c>
      <c r="N14" s="90" t="str">
        <f t="shared" si="2"/>
        <v>&lt;=1</v>
      </c>
      <c r="O14" s="93" t="str">
        <f>'SET-G. Documental y Archivo'!K5</f>
        <v>&lt;=1</v>
      </c>
      <c r="P14" s="33"/>
      <c r="Q14" s="33"/>
      <c r="R14" s="33"/>
      <c r="S14" s="33"/>
      <c r="T14" s="33"/>
      <c r="U14" s="33"/>
      <c r="V14" s="82"/>
      <c r="W14" s="85"/>
      <c r="X14" s="85"/>
      <c r="Y14" s="33"/>
      <c r="Z14" s="33"/>
    </row>
    <row r="15" ht="17.25" customHeight="1">
      <c r="A15" s="96" t="s">
        <v>88</v>
      </c>
      <c r="B15" s="36"/>
      <c r="C15" s="99" t="str">
        <f t="shared" ref="C15:F15" si="3">IF((C16),C16-C17,"-")</f>
        <v>-</v>
      </c>
      <c r="D15" s="99" t="str">
        <f t="shared" si="3"/>
        <v>-</v>
      </c>
      <c r="E15" s="99" t="str">
        <f t="shared" si="3"/>
        <v>-</v>
      </c>
      <c r="F15" s="99" t="str">
        <f t="shared" si="3"/>
        <v>-</v>
      </c>
      <c r="G15" s="99"/>
      <c r="H15" s="99" t="str">
        <f t="shared" ref="H15:M15" si="4">IF((H16),H16-H17,"-")</f>
        <v>-</v>
      </c>
      <c r="I15" s="99" t="str">
        <f t="shared" si="4"/>
        <v>-</v>
      </c>
      <c r="J15" s="99" t="str">
        <f t="shared" si="4"/>
        <v>-</v>
      </c>
      <c r="K15" s="99" t="str">
        <f t="shared" si="4"/>
        <v>-</v>
      </c>
      <c r="L15" s="99" t="str">
        <f t="shared" si="4"/>
        <v>-</v>
      </c>
      <c r="M15" s="99" t="str">
        <f t="shared" si="4"/>
        <v>-</v>
      </c>
      <c r="N15" s="103">
        <v>2.0</v>
      </c>
      <c r="O15" s="105">
        <f>IF((O16),O16-O17,"-")</f>
        <v>2</v>
      </c>
      <c r="P15" s="33"/>
      <c r="Q15" s="33"/>
      <c r="R15" s="33"/>
      <c r="S15" s="33"/>
      <c r="T15" s="33"/>
      <c r="U15" s="33"/>
      <c r="V15" s="82"/>
      <c r="W15" s="85"/>
      <c r="X15" s="85"/>
      <c r="Y15" s="33"/>
      <c r="Z15" s="33"/>
    </row>
    <row r="16" ht="24.75" customHeight="1">
      <c r="A16" s="106" t="s">
        <v>107</v>
      </c>
      <c r="B16" s="108" t="s">
        <v>108</v>
      </c>
      <c r="C16" s="103"/>
      <c r="D16" s="103"/>
      <c r="E16" s="103"/>
      <c r="F16" s="103"/>
      <c r="G16" s="103"/>
      <c r="H16" s="103"/>
      <c r="I16" s="103"/>
      <c r="J16" s="103"/>
      <c r="K16" s="103"/>
      <c r="L16" s="103"/>
      <c r="M16" s="103"/>
      <c r="N16" s="103">
        <v>2.0</v>
      </c>
      <c r="O16" s="110">
        <f t="shared" ref="O16:O17" si="5">MAX(C16:N16)</f>
        <v>2</v>
      </c>
      <c r="P16" s="33"/>
      <c r="Q16" s="33"/>
      <c r="R16" s="33"/>
      <c r="S16" s="33"/>
      <c r="T16" s="33"/>
      <c r="U16" s="33"/>
      <c r="V16" s="82"/>
      <c r="W16" s="85"/>
      <c r="X16" s="85"/>
      <c r="Y16" s="33"/>
      <c r="Z16" s="33"/>
    </row>
    <row r="17" ht="15.0" customHeight="1">
      <c r="A17" s="111"/>
      <c r="B17" s="108"/>
      <c r="C17" s="103"/>
      <c r="D17" s="103"/>
      <c r="E17" s="103"/>
      <c r="F17" s="103"/>
      <c r="G17" s="103"/>
      <c r="H17" s="103"/>
      <c r="I17" s="103"/>
      <c r="J17" s="103"/>
      <c r="K17" s="103"/>
      <c r="L17" s="103"/>
      <c r="M17" s="103"/>
      <c r="N17" s="103"/>
      <c r="O17" s="110">
        <f t="shared" si="5"/>
        <v>0</v>
      </c>
      <c r="P17" s="33"/>
      <c r="Q17" s="33"/>
      <c r="R17" s="33"/>
      <c r="S17" s="33"/>
      <c r="T17" s="33"/>
      <c r="U17" s="33"/>
      <c r="V17" s="82"/>
      <c r="W17" s="85"/>
      <c r="X17" s="85"/>
      <c r="Y17" s="33"/>
      <c r="Z17" s="33"/>
    </row>
    <row r="18" ht="17.25" customHeight="1">
      <c r="A18" s="111"/>
      <c r="B18" s="114"/>
      <c r="C18" s="113"/>
      <c r="D18" s="113"/>
      <c r="E18" s="113"/>
      <c r="F18" s="113"/>
      <c r="G18" s="113"/>
      <c r="H18" s="113"/>
      <c r="I18" s="113"/>
      <c r="J18" s="113"/>
      <c r="K18" s="113"/>
      <c r="L18" s="113"/>
      <c r="M18" s="113"/>
      <c r="N18" s="113"/>
      <c r="O18" s="115"/>
      <c r="P18" s="33"/>
      <c r="Q18" s="33"/>
      <c r="R18" s="33"/>
      <c r="S18" s="33"/>
      <c r="T18" s="33"/>
      <c r="U18" s="33"/>
      <c r="V18" s="82"/>
      <c r="W18" s="85"/>
      <c r="X18" s="85"/>
      <c r="Y18" s="33"/>
      <c r="Z18" s="33"/>
    </row>
    <row r="19" ht="18.0" customHeight="1">
      <c r="A19" s="116"/>
      <c r="B19" s="117" t="s">
        <v>112</v>
      </c>
      <c r="C19" s="118"/>
      <c r="D19" s="118"/>
      <c r="E19" s="118"/>
      <c r="F19" s="118"/>
      <c r="G19" s="118"/>
      <c r="H19" s="118"/>
      <c r="I19" s="118"/>
      <c r="J19" s="118"/>
      <c r="K19" s="118"/>
      <c r="L19" s="118"/>
      <c r="M19" s="118"/>
      <c r="N19" s="118"/>
      <c r="O19" s="119"/>
      <c r="P19" s="33"/>
      <c r="Q19" s="33"/>
      <c r="R19" s="33"/>
      <c r="S19" s="33"/>
      <c r="T19" s="33"/>
      <c r="U19" s="33"/>
      <c r="V19" s="82"/>
      <c r="W19" s="85"/>
      <c r="X19" s="85"/>
      <c r="Y19" s="33"/>
      <c r="Z19" s="33"/>
    </row>
    <row r="20" ht="33.0" customHeight="1">
      <c r="A20" s="120" t="s">
        <v>114</v>
      </c>
      <c r="B20" s="55"/>
      <c r="C20" s="56"/>
      <c r="D20" s="121" t="str">
        <f>'SET-G. Documental y Archivo'!$G5</f>
        <v>&gt; 0</v>
      </c>
      <c r="E20" s="122"/>
      <c r="F20" s="122"/>
      <c r="G20" s="123"/>
      <c r="H20" s="121" t="str">
        <f>'SET-G. Documental y Archivo'!$H5</f>
        <v>= 0</v>
      </c>
      <c r="I20" s="122"/>
      <c r="J20" s="122"/>
      <c r="K20" s="123"/>
      <c r="L20" s="121" t="str">
        <f>'SET-G. Documental y Archivo'!$I5</f>
        <v>&lt; 0</v>
      </c>
      <c r="M20" s="122"/>
      <c r="N20" s="122"/>
      <c r="O20" s="123"/>
      <c r="P20" s="33"/>
      <c r="Q20" s="33"/>
      <c r="R20" s="33"/>
      <c r="S20" s="33"/>
      <c r="T20" s="33"/>
      <c r="U20" s="33"/>
      <c r="V20" s="82"/>
      <c r="W20" s="85"/>
      <c r="X20" s="85"/>
      <c r="Y20" s="33"/>
      <c r="Z20" s="33"/>
    </row>
    <row r="21" ht="33.0" customHeight="1">
      <c r="A21" s="125"/>
      <c r="B21" s="77"/>
      <c r="C21" s="126"/>
      <c r="D21" s="127" t="s">
        <v>11</v>
      </c>
      <c r="E21" s="128"/>
      <c r="F21" s="128"/>
      <c r="G21" s="129"/>
      <c r="H21" s="131" t="s">
        <v>12</v>
      </c>
      <c r="I21" s="128"/>
      <c r="J21" s="128"/>
      <c r="K21" s="129"/>
      <c r="L21" s="132" t="s">
        <v>13</v>
      </c>
      <c r="M21" s="128"/>
      <c r="N21" s="128"/>
      <c r="O21" s="133"/>
      <c r="P21" s="33"/>
      <c r="Q21" s="33"/>
      <c r="R21" s="33"/>
      <c r="S21" s="33"/>
      <c r="T21" s="33"/>
      <c r="U21" s="33"/>
      <c r="V21" s="82"/>
      <c r="W21" s="85"/>
      <c r="X21" s="85"/>
      <c r="Y21" s="33"/>
      <c r="Z21" s="33"/>
    </row>
    <row r="22" ht="15.75" customHeight="1">
      <c r="A22" s="134" t="s">
        <v>115</v>
      </c>
      <c r="B22" s="128"/>
      <c r="C22" s="128"/>
      <c r="D22" s="128"/>
      <c r="E22" s="128"/>
      <c r="F22" s="128"/>
      <c r="G22" s="128"/>
      <c r="H22" s="128"/>
      <c r="I22" s="128"/>
      <c r="J22" s="128"/>
      <c r="K22" s="128"/>
      <c r="L22" s="128"/>
      <c r="M22" s="128"/>
      <c r="N22" s="128"/>
      <c r="O22" s="133"/>
      <c r="P22" s="33"/>
      <c r="Q22" s="33"/>
      <c r="R22" s="33"/>
      <c r="S22" s="33"/>
      <c r="T22" s="33"/>
      <c r="U22" s="33"/>
      <c r="V22" s="82"/>
      <c r="W22" s="85"/>
      <c r="X22" s="85"/>
      <c r="Y22" s="33"/>
      <c r="Z22" s="33"/>
    </row>
    <row r="23" ht="264.75" customHeight="1">
      <c r="A23" s="135"/>
      <c r="B23" s="74"/>
      <c r="C23" s="74"/>
      <c r="D23" s="74"/>
      <c r="E23" s="74"/>
      <c r="F23" s="74"/>
      <c r="G23" s="74"/>
      <c r="H23" s="74"/>
      <c r="I23" s="74"/>
      <c r="J23" s="74"/>
      <c r="K23" s="74"/>
      <c r="L23" s="74"/>
      <c r="M23" s="74"/>
      <c r="N23" s="74"/>
      <c r="O23" s="75"/>
      <c r="P23" s="33"/>
      <c r="Q23" s="33"/>
      <c r="R23" s="33"/>
      <c r="S23" s="33"/>
      <c r="T23" s="33"/>
      <c r="U23" s="33"/>
      <c r="V23" s="82"/>
      <c r="W23" s="33"/>
      <c r="X23" s="33"/>
      <c r="Y23" s="33"/>
      <c r="Z23" s="33"/>
    </row>
    <row r="24" ht="15.0" customHeight="1">
      <c r="A24" s="136" t="s">
        <v>116</v>
      </c>
      <c r="B24" s="29"/>
      <c r="C24" s="29"/>
      <c r="D24" s="29"/>
      <c r="E24" s="29"/>
      <c r="F24" s="29"/>
      <c r="G24" s="29"/>
      <c r="H24" s="29"/>
      <c r="I24" s="29"/>
      <c r="J24" s="29"/>
      <c r="K24" s="29"/>
      <c r="L24" s="29"/>
      <c r="M24" s="30"/>
      <c r="N24" s="137" t="s">
        <v>117</v>
      </c>
      <c r="O24" s="32"/>
      <c r="P24" s="33"/>
      <c r="Q24" s="33"/>
      <c r="R24" s="33"/>
      <c r="S24" s="33"/>
      <c r="T24" s="33"/>
      <c r="U24" s="33"/>
      <c r="V24" s="33"/>
      <c r="W24" s="33"/>
      <c r="X24" s="33"/>
      <c r="Y24" s="33"/>
      <c r="Z24" s="33"/>
    </row>
    <row r="25" ht="21.75" customHeight="1">
      <c r="A25" s="139" t="s">
        <v>118</v>
      </c>
      <c r="B25" s="35"/>
      <c r="C25" s="35"/>
      <c r="D25" s="35"/>
      <c r="E25" s="35"/>
      <c r="F25" s="35"/>
      <c r="G25" s="35"/>
      <c r="H25" s="35"/>
      <c r="I25" s="35"/>
      <c r="J25" s="35"/>
      <c r="K25" s="35"/>
      <c r="L25" s="35"/>
      <c r="M25" s="36"/>
      <c r="N25" s="140">
        <v>45658.0</v>
      </c>
      <c r="O25" s="40"/>
      <c r="P25" s="33"/>
      <c r="Q25" s="33"/>
      <c r="R25" s="33"/>
      <c r="S25" s="33"/>
      <c r="T25" s="33"/>
      <c r="U25" s="33"/>
      <c r="V25" s="33"/>
      <c r="W25" s="33"/>
      <c r="X25" s="33"/>
      <c r="Y25" s="33"/>
      <c r="Z25" s="33"/>
    </row>
    <row r="26" ht="21.75" customHeight="1">
      <c r="A26" s="139" t="s">
        <v>118</v>
      </c>
      <c r="B26" s="35"/>
      <c r="C26" s="35"/>
      <c r="D26" s="35"/>
      <c r="E26" s="35"/>
      <c r="F26" s="35"/>
      <c r="G26" s="35"/>
      <c r="H26" s="35"/>
      <c r="I26" s="35"/>
      <c r="J26" s="35"/>
      <c r="K26" s="35"/>
      <c r="L26" s="35"/>
      <c r="M26" s="36"/>
      <c r="N26" s="140">
        <v>45689.0</v>
      </c>
      <c r="O26" s="40"/>
      <c r="P26" s="33"/>
      <c r="Q26" s="33"/>
      <c r="R26" s="33"/>
      <c r="S26" s="33"/>
      <c r="T26" s="33"/>
      <c r="U26" s="33"/>
      <c r="V26" s="33"/>
      <c r="W26" s="33"/>
      <c r="X26" s="33"/>
      <c r="Y26" s="33"/>
      <c r="Z26" s="33"/>
    </row>
    <row r="27" ht="33.0" customHeight="1">
      <c r="A27" s="139" t="s">
        <v>118</v>
      </c>
      <c r="B27" s="35"/>
      <c r="C27" s="35"/>
      <c r="D27" s="35"/>
      <c r="E27" s="35"/>
      <c r="F27" s="35"/>
      <c r="G27" s="35"/>
      <c r="H27" s="35"/>
      <c r="I27" s="35"/>
      <c r="J27" s="35"/>
      <c r="K27" s="35"/>
      <c r="L27" s="35"/>
      <c r="M27" s="36"/>
      <c r="N27" s="140">
        <v>45717.0</v>
      </c>
      <c r="O27" s="40"/>
      <c r="P27" s="33"/>
      <c r="Q27" s="33"/>
      <c r="R27" s="33"/>
      <c r="S27" s="33"/>
      <c r="T27" s="33"/>
      <c r="U27" s="33"/>
      <c r="V27" s="33"/>
      <c r="W27" s="33"/>
      <c r="X27" s="33"/>
      <c r="Y27" s="33"/>
      <c r="Z27" s="33"/>
    </row>
    <row r="28" ht="21.75" customHeight="1">
      <c r="A28" s="139" t="s">
        <v>118</v>
      </c>
      <c r="B28" s="35"/>
      <c r="C28" s="35"/>
      <c r="D28" s="35"/>
      <c r="E28" s="35"/>
      <c r="F28" s="35"/>
      <c r="G28" s="35"/>
      <c r="H28" s="35"/>
      <c r="I28" s="35"/>
      <c r="J28" s="35"/>
      <c r="K28" s="35"/>
      <c r="L28" s="35"/>
      <c r="M28" s="36"/>
      <c r="N28" s="140">
        <v>45748.0</v>
      </c>
      <c r="O28" s="40"/>
      <c r="P28" s="33"/>
      <c r="Q28" s="33"/>
      <c r="R28" s="33"/>
      <c r="S28" s="33"/>
      <c r="T28" s="33"/>
      <c r="U28" s="33"/>
      <c r="V28" s="33"/>
      <c r="W28" s="33"/>
      <c r="X28" s="33"/>
      <c r="Y28" s="33"/>
      <c r="Z28" s="33"/>
    </row>
    <row r="29" ht="21.75" customHeight="1">
      <c r="A29" s="139" t="s">
        <v>118</v>
      </c>
      <c r="B29" s="35"/>
      <c r="C29" s="35"/>
      <c r="D29" s="35"/>
      <c r="E29" s="35"/>
      <c r="F29" s="35"/>
      <c r="G29" s="35"/>
      <c r="H29" s="35"/>
      <c r="I29" s="35"/>
      <c r="J29" s="35"/>
      <c r="K29" s="35"/>
      <c r="L29" s="35"/>
      <c r="M29" s="36"/>
      <c r="N29" s="140">
        <v>45778.0</v>
      </c>
      <c r="O29" s="40"/>
      <c r="P29" s="33"/>
      <c r="Q29" s="33"/>
      <c r="R29" s="33"/>
      <c r="S29" s="33"/>
      <c r="T29" s="33"/>
      <c r="U29" s="33"/>
      <c r="V29" s="33"/>
      <c r="W29" s="33"/>
      <c r="X29" s="33"/>
      <c r="Y29" s="33"/>
      <c r="Z29" s="33"/>
    </row>
    <row r="30" ht="21.75" customHeight="1">
      <c r="A30" s="139" t="s">
        <v>126</v>
      </c>
      <c r="B30" s="35"/>
      <c r="C30" s="35"/>
      <c r="D30" s="35"/>
      <c r="E30" s="35"/>
      <c r="F30" s="35"/>
      <c r="G30" s="35"/>
      <c r="H30" s="35"/>
      <c r="I30" s="35"/>
      <c r="J30" s="35"/>
      <c r="K30" s="35"/>
      <c r="L30" s="35"/>
      <c r="M30" s="36"/>
      <c r="N30" s="140">
        <v>45809.0</v>
      </c>
      <c r="O30" s="40"/>
      <c r="P30" s="33"/>
      <c r="Q30" s="33"/>
      <c r="R30" s="33"/>
      <c r="S30" s="33"/>
      <c r="T30" s="33"/>
      <c r="U30" s="33"/>
      <c r="V30" s="33"/>
      <c r="W30" s="33"/>
      <c r="X30" s="33"/>
      <c r="Y30" s="33"/>
      <c r="Z30" s="33"/>
    </row>
    <row r="31" ht="21.75" customHeight="1">
      <c r="A31" s="139" t="s">
        <v>118</v>
      </c>
      <c r="B31" s="35"/>
      <c r="C31" s="35"/>
      <c r="D31" s="35"/>
      <c r="E31" s="35"/>
      <c r="F31" s="35"/>
      <c r="G31" s="35"/>
      <c r="H31" s="35"/>
      <c r="I31" s="35"/>
      <c r="J31" s="35"/>
      <c r="K31" s="35"/>
      <c r="L31" s="35"/>
      <c r="M31" s="36"/>
      <c r="N31" s="140">
        <v>45839.0</v>
      </c>
      <c r="O31" s="40"/>
      <c r="P31" s="33"/>
      <c r="Q31" s="33"/>
      <c r="R31" s="33"/>
      <c r="S31" s="33"/>
      <c r="T31" s="33"/>
      <c r="U31" s="33"/>
      <c r="V31" s="33"/>
      <c r="W31" s="33"/>
      <c r="X31" s="33"/>
      <c r="Y31" s="33"/>
      <c r="Z31" s="33"/>
    </row>
    <row r="32" ht="21.75" customHeight="1">
      <c r="A32" s="139" t="s">
        <v>118</v>
      </c>
      <c r="B32" s="35"/>
      <c r="C32" s="35"/>
      <c r="D32" s="35"/>
      <c r="E32" s="35"/>
      <c r="F32" s="35"/>
      <c r="G32" s="35"/>
      <c r="H32" s="35"/>
      <c r="I32" s="35"/>
      <c r="J32" s="35"/>
      <c r="K32" s="35"/>
      <c r="L32" s="35"/>
      <c r="M32" s="36"/>
      <c r="N32" s="140">
        <v>45870.0</v>
      </c>
      <c r="O32" s="40"/>
      <c r="P32" s="33"/>
      <c r="Q32" s="33"/>
      <c r="R32" s="33"/>
      <c r="S32" s="33"/>
      <c r="T32" s="33"/>
      <c r="U32" s="33"/>
      <c r="V32" s="33"/>
      <c r="W32" s="33"/>
      <c r="X32" s="33"/>
      <c r="Y32" s="33"/>
      <c r="Z32" s="33"/>
    </row>
    <row r="33" ht="21.75" customHeight="1">
      <c r="A33" s="139" t="s">
        <v>118</v>
      </c>
      <c r="B33" s="35"/>
      <c r="C33" s="35"/>
      <c r="D33" s="35"/>
      <c r="E33" s="35"/>
      <c r="F33" s="35"/>
      <c r="G33" s="35"/>
      <c r="H33" s="35"/>
      <c r="I33" s="35"/>
      <c r="J33" s="35"/>
      <c r="K33" s="35"/>
      <c r="L33" s="35"/>
      <c r="M33" s="36"/>
      <c r="N33" s="140">
        <v>45901.0</v>
      </c>
      <c r="O33" s="40"/>
      <c r="P33" s="33"/>
      <c r="Q33" s="33"/>
      <c r="R33" s="33"/>
      <c r="S33" s="33"/>
      <c r="T33" s="33"/>
      <c r="U33" s="33"/>
      <c r="V33" s="33"/>
      <c r="W33" s="33"/>
      <c r="X33" s="33"/>
      <c r="Y33" s="33"/>
      <c r="Z33" s="33"/>
    </row>
    <row r="34" ht="21.75" customHeight="1">
      <c r="A34" s="139" t="s">
        <v>118</v>
      </c>
      <c r="B34" s="35"/>
      <c r="C34" s="35"/>
      <c r="D34" s="35"/>
      <c r="E34" s="35"/>
      <c r="F34" s="35"/>
      <c r="G34" s="35"/>
      <c r="H34" s="35"/>
      <c r="I34" s="35"/>
      <c r="J34" s="35"/>
      <c r="K34" s="35"/>
      <c r="L34" s="35"/>
      <c r="M34" s="36"/>
      <c r="N34" s="140">
        <v>45931.0</v>
      </c>
      <c r="O34" s="40"/>
      <c r="P34" s="33"/>
      <c r="Q34" s="33"/>
      <c r="R34" s="33"/>
      <c r="S34" s="33"/>
      <c r="T34" s="33"/>
      <c r="U34" s="33"/>
      <c r="V34" s="33"/>
      <c r="W34" s="33"/>
      <c r="X34" s="33"/>
      <c r="Y34" s="33"/>
      <c r="Z34" s="33"/>
    </row>
    <row r="35" ht="21.75" customHeight="1">
      <c r="A35" s="139" t="s">
        <v>118</v>
      </c>
      <c r="B35" s="35"/>
      <c r="C35" s="35"/>
      <c r="D35" s="35"/>
      <c r="E35" s="35"/>
      <c r="F35" s="35"/>
      <c r="G35" s="35"/>
      <c r="H35" s="35"/>
      <c r="I35" s="35"/>
      <c r="J35" s="35"/>
      <c r="K35" s="35"/>
      <c r="L35" s="35"/>
      <c r="M35" s="36"/>
      <c r="N35" s="140">
        <v>45962.0</v>
      </c>
      <c r="O35" s="40"/>
      <c r="P35" s="33"/>
      <c r="Q35" s="33"/>
      <c r="R35" s="33"/>
      <c r="S35" s="33"/>
      <c r="T35" s="33"/>
      <c r="U35" s="33"/>
      <c r="V35" s="33"/>
      <c r="W35" s="33"/>
      <c r="X35" s="33"/>
      <c r="Y35" s="33"/>
      <c r="Z35" s="33"/>
    </row>
    <row r="36" ht="33.0" customHeight="1">
      <c r="A36" s="141" t="s">
        <v>138</v>
      </c>
      <c r="B36" s="35"/>
      <c r="C36" s="35"/>
      <c r="D36" s="35"/>
      <c r="E36" s="35"/>
      <c r="F36" s="35"/>
      <c r="G36" s="35"/>
      <c r="H36" s="35"/>
      <c r="I36" s="35"/>
      <c r="J36" s="35"/>
      <c r="K36" s="35"/>
      <c r="L36" s="35"/>
      <c r="M36" s="36"/>
      <c r="N36" s="140">
        <v>45992.0</v>
      </c>
      <c r="O36" s="40"/>
      <c r="P36" s="33"/>
      <c r="Q36" s="33"/>
      <c r="R36" s="33"/>
      <c r="S36" s="33"/>
      <c r="T36" s="33"/>
      <c r="U36" s="33"/>
      <c r="V36" s="33"/>
      <c r="W36" s="33"/>
      <c r="X36" s="33"/>
      <c r="Y36" s="33"/>
      <c r="Z36" s="33"/>
    </row>
    <row r="37" ht="15.0" customHeight="1">
      <c r="A37" s="136" t="s">
        <v>140</v>
      </c>
      <c r="B37" s="29"/>
      <c r="C37" s="29"/>
      <c r="D37" s="29"/>
      <c r="E37" s="29"/>
      <c r="F37" s="29"/>
      <c r="G37" s="29"/>
      <c r="H37" s="29"/>
      <c r="I37" s="29"/>
      <c r="J37" s="29"/>
      <c r="K37" s="29"/>
      <c r="L37" s="29"/>
      <c r="M37" s="30"/>
      <c r="N37" s="137" t="s">
        <v>117</v>
      </c>
      <c r="O37" s="32"/>
      <c r="P37" s="33"/>
      <c r="Q37" s="33"/>
      <c r="R37" s="33"/>
      <c r="S37" s="33"/>
      <c r="T37" s="33"/>
      <c r="U37" s="33"/>
      <c r="V37" s="33"/>
      <c r="W37" s="33"/>
      <c r="X37" s="33"/>
      <c r="Y37" s="33"/>
      <c r="Z37" s="33"/>
    </row>
    <row r="38" ht="24.0" customHeight="1">
      <c r="A38" s="139" t="s">
        <v>143</v>
      </c>
      <c r="B38" s="35"/>
      <c r="C38" s="35"/>
      <c r="D38" s="35"/>
      <c r="E38" s="35"/>
      <c r="F38" s="35"/>
      <c r="G38" s="35"/>
      <c r="H38" s="35"/>
      <c r="I38" s="35"/>
      <c r="J38" s="35"/>
      <c r="K38" s="35"/>
      <c r="L38" s="35"/>
      <c r="M38" s="36"/>
      <c r="N38" s="142"/>
      <c r="O38" s="40"/>
      <c r="P38" s="33"/>
      <c r="Q38" s="33"/>
      <c r="R38" s="33"/>
      <c r="S38" s="33"/>
      <c r="T38" s="33"/>
      <c r="U38" s="33"/>
      <c r="V38" s="33"/>
      <c r="W38" s="33"/>
      <c r="X38" s="33"/>
      <c r="Y38" s="33"/>
      <c r="Z38" s="33"/>
    </row>
    <row r="39" ht="22.5" customHeight="1">
      <c r="A39" s="143" t="s">
        <v>146</v>
      </c>
      <c r="B39" s="47"/>
      <c r="C39" s="47"/>
      <c r="D39" s="47"/>
      <c r="E39" s="47"/>
      <c r="F39" s="47"/>
      <c r="G39" s="47"/>
      <c r="H39" s="47"/>
      <c r="I39" s="47"/>
      <c r="J39" s="47"/>
      <c r="K39" s="47"/>
      <c r="L39" s="47"/>
      <c r="M39" s="48"/>
      <c r="N39" s="144"/>
      <c r="O39" s="53"/>
      <c r="P39" s="33"/>
      <c r="Q39" s="33"/>
      <c r="R39" s="33"/>
      <c r="S39" s="33"/>
      <c r="T39" s="33"/>
      <c r="U39" s="33"/>
      <c r="V39" s="33"/>
      <c r="W39" s="33"/>
      <c r="X39" s="33"/>
      <c r="Y39" s="33"/>
      <c r="Z39" s="33"/>
    </row>
    <row r="40" ht="4.5" customHeight="1">
      <c r="A40" s="145"/>
      <c r="B40" s="74"/>
      <c r="C40" s="74"/>
      <c r="D40" s="74"/>
      <c r="E40" s="74"/>
      <c r="F40" s="74"/>
      <c r="G40" s="74"/>
      <c r="H40" s="74"/>
      <c r="I40" s="74"/>
      <c r="J40" s="74"/>
      <c r="K40" s="74"/>
      <c r="L40" s="74"/>
      <c r="M40" s="74"/>
      <c r="N40" s="74"/>
      <c r="O40" s="146"/>
      <c r="P40" s="33"/>
      <c r="Q40" s="33"/>
      <c r="R40" s="33"/>
      <c r="S40" s="33"/>
      <c r="T40" s="33"/>
      <c r="U40" s="33"/>
      <c r="V40" s="33"/>
      <c r="W40" s="33"/>
      <c r="X40" s="33"/>
      <c r="Y40" s="33"/>
      <c r="Z40" s="33"/>
    </row>
    <row r="41" ht="12.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ht="12.75" customHeight="1">
      <c r="A42" s="33"/>
      <c r="B42" s="33"/>
      <c r="C42" s="33"/>
      <c r="D42" s="33"/>
      <c r="E42" s="33"/>
      <c r="F42" s="33"/>
      <c r="G42" s="33"/>
      <c r="H42" s="33"/>
      <c r="I42" s="33"/>
      <c r="J42" s="33"/>
      <c r="K42" s="33"/>
      <c r="L42" s="33"/>
      <c r="M42" s="33"/>
      <c r="N42" s="33"/>
      <c r="O42" s="33"/>
      <c r="P42" s="33"/>
      <c r="Q42" s="101" t="s">
        <v>152</v>
      </c>
      <c r="R42" s="33"/>
      <c r="S42" s="33"/>
      <c r="T42" s="33"/>
      <c r="U42" s="33"/>
      <c r="V42" s="33"/>
      <c r="W42" s="33"/>
      <c r="X42" s="33"/>
      <c r="Y42" s="33"/>
      <c r="Z42" s="33"/>
    </row>
    <row r="43" ht="12.75" customHeight="1">
      <c r="A43" s="33"/>
      <c r="B43" s="33"/>
      <c r="C43" s="33"/>
      <c r="D43" s="33"/>
      <c r="E43" s="33"/>
      <c r="F43" s="33"/>
      <c r="G43" s="33"/>
      <c r="H43" s="33"/>
      <c r="I43" s="33"/>
      <c r="J43" s="33"/>
      <c r="K43" s="33"/>
      <c r="L43" s="33"/>
      <c r="M43" s="33"/>
      <c r="N43" s="33"/>
      <c r="O43" s="33"/>
      <c r="P43" s="33"/>
      <c r="Q43" s="101" t="s">
        <v>153</v>
      </c>
      <c r="R43" s="33"/>
      <c r="S43" s="33"/>
      <c r="T43" s="33"/>
      <c r="U43" s="33"/>
      <c r="V43" s="33"/>
      <c r="W43" s="33"/>
      <c r="X43" s="33"/>
      <c r="Y43" s="33"/>
      <c r="Z43" s="33"/>
    </row>
    <row r="44" ht="12.75" customHeight="1">
      <c r="A44" s="33"/>
      <c r="B44" s="33"/>
      <c r="C44" s="33"/>
      <c r="D44" s="33"/>
      <c r="E44" s="33"/>
      <c r="F44" s="33"/>
      <c r="G44" s="33"/>
      <c r="H44" s="33"/>
      <c r="I44" s="33"/>
      <c r="J44" s="33"/>
      <c r="K44" s="33"/>
      <c r="L44" s="33"/>
      <c r="M44" s="33"/>
      <c r="N44" s="33"/>
      <c r="O44" s="33"/>
      <c r="P44" s="33"/>
      <c r="Q44" s="101" t="s">
        <v>155</v>
      </c>
      <c r="R44" s="33"/>
      <c r="S44" s="33"/>
      <c r="T44" s="33"/>
      <c r="U44" s="33"/>
      <c r="V44" s="33"/>
      <c r="W44" s="33"/>
      <c r="X44" s="33"/>
      <c r="Y44" s="33"/>
      <c r="Z44" s="33"/>
    </row>
    <row r="45" ht="12.75" customHeight="1">
      <c r="A45" s="33"/>
      <c r="B45" s="33"/>
      <c r="C45" s="33"/>
      <c r="D45" s="33"/>
      <c r="E45" s="33"/>
      <c r="F45" s="33"/>
      <c r="G45" s="33"/>
      <c r="H45" s="33"/>
      <c r="I45" s="33"/>
      <c r="J45" s="33"/>
      <c r="K45" s="33"/>
      <c r="L45" s="33"/>
      <c r="M45" s="33"/>
      <c r="N45" s="33"/>
      <c r="O45" s="33"/>
      <c r="P45" s="33"/>
      <c r="Q45" s="101" t="s">
        <v>156</v>
      </c>
      <c r="R45" s="33"/>
      <c r="S45" s="33"/>
      <c r="T45" s="33"/>
      <c r="U45" s="33"/>
      <c r="V45" s="33"/>
      <c r="W45" s="33"/>
      <c r="X45" s="33"/>
      <c r="Y45" s="33"/>
      <c r="Z45" s="33"/>
    </row>
    <row r="46" ht="12.75" customHeight="1">
      <c r="A46" s="33"/>
      <c r="B46" s="33"/>
      <c r="C46" s="33"/>
      <c r="D46" s="33"/>
      <c r="E46" s="33"/>
      <c r="F46" s="33"/>
      <c r="G46" s="33"/>
      <c r="H46" s="33"/>
      <c r="I46" s="33"/>
      <c r="J46" s="33"/>
      <c r="K46" s="33"/>
      <c r="L46" s="33"/>
      <c r="M46" s="33"/>
      <c r="N46" s="33"/>
      <c r="O46" s="33"/>
      <c r="P46" s="33"/>
      <c r="Q46" s="101" t="s">
        <v>157</v>
      </c>
      <c r="R46" s="33"/>
      <c r="S46" s="33"/>
      <c r="T46" s="33"/>
      <c r="U46" s="33"/>
      <c r="V46" s="33"/>
      <c r="W46" s="33"/>
      <c r="X46" s="33"/>
      <c r="Y46" s="33"/>
      <c r="Z46" s="33"/>
    </row>
    <row r="47" ht="12.75" customHeight="1">
      <c r="A47" s="33"/>
      <c r="B47" s="33"/>
      <c r="C47" s="33"/>
      <c r="D47" s="33"/>
      <c r="E47" s="33"/>
      <c r="F47" s="33"/>
      <c r="G47" s="33"/>
      <c r="H47" s="33"/>
      <c r="I47" s="33"/>
      <c r="J47" s="33"/>
      <c r="K47" s="33"/>
      <c r="L47" s="33"/>
      <c r="M47" s="33"/>
      <c r="N47" s="33"/>
      <c r="O47" s="33"/>
      <c r="P47" s="33"/>
      <c r="Q47" s="101" t="s">
        <v>159</v>
      </c>
      <c r="R47" s="33"/>
      <c r="S47" s="33"/>
      <c r="T47" s="33"/>
      <c r="U47" s="33"/>
      <c r="V47" s="33"/>
      <c r="W47" s="33"/>
      <c r="X47" s="33"/>
      <c r="Y47" s="33"/>
      <c r="Z47" s="33"/>
    </row>
    <row r="48" ht="12.75" customHeight="1">
      <c r="A48" s="33"/>
      <c r="B48" s="33"/>
      <c r="C48" s="33"/>
      <c r="D48" s="33"/>
      <c r="E48" s="33"/>
      <c r="F48" s="33"/>
      <c r="G48" s="33"/>
      <c r="H48" s="33"/>
      <c r="I48" s="33"/>
      <c r="J48" s="33"/>
      <c r="K48" s="33"/>
      <c r="L48" s="33"/>
      <c r="M48" s="33"/>
      <c r="N48" s="33"/>
      <c r="O48" s="33"/>
      <c r="P48" s="33"/>
      <c r="Q48" s="101" t="s">
        <v>160</v>
      </c>
      <c r="R48" s="33"/>
      <c r="S48" s="33"/>
      <c r="T48" s="33"/>
      <c r="U48" s="33"/>
      <c r="V48" s="33"/>
      <c r="W48" s="33"/>
      <c r="X48" s="33"/>
      <c r="Y48" s="33"/>
      <c r="Z48" s="33"/>
    </row>
    <row r="49" ht="12.75" customHeight="1">
      <c r="A49" s="33"/>
      <c r="B49" s="33"/>
      <c r="C49" s="33"/>
      <c r="D49" s="33"/>
      <c r="E49" s="33"/>
      <c r="F49" s="33"/>
      <c r="G49" s="33"/>
      <c r="H49" s="33"/>
      <c r="I49" s="33"/>
      <c r="J49" s="33"/>
      <c r="K49" s="33"/>
      <c r="L49" s="33"/>
      <c r="M49" s="33"/>
      <c r="N49" s="33"/>
      <c r="O49" s="33"/>
      <c r="P49" s="33"/>
      <c r="Q49" s="101" t="s">
        <v>161</v>
      </c>
      <c r="R49" s="33"/>
      <c r="S49" s="33"/>
      <c r="T49" s="33"/>
      <c r="U49" s="33"/>
      <c r="V49" s="33"/>
      <c r="W49" s="33"/>
      <c r="X49" s="33"/>
      <c r="Y49" s="33"/>
      <c r="Z49" s="33"/>
    </row>
    <row r="50" ht="12.75" customHeight="1">
      <c r="A50" s="33"/>
      <c r="B50" s="33"/>
      <c r="C50" s="33"/>
      <c r="D50" s="33"/>
      <c r="E50" s="33"/>
      <c r="F50" s="33"/>
      <c r="G50" s="33"/>
      <c r="H50" s="33"/>
      <c r="I50" s="33"/>
      <c r="J50" s="33"/>
      <c r="K50" s="33"/>
      <c r="L50" s="33"/>
      <c r="M50" s="33"/>
      <c r="N50" s="33"/>
      <c r="O50" s="33"/>
      <c r="P50" s="33"/>
      <c r="Q50" s="101" t="s">
        <v>162</v>
      </c>
      <c r="R50" s="33"/>
      <c r="S50" s="33"/>
      <c r="T50" s="33"/>
      <c r="U50" s="33"/>
      <c r="V50" s="33"/>
      <c r="W50" s="33"/>
      <c r="X50" s="33"/>
      <c r="Y50" s="33"/>
      <c r="Z50" s="33"/>
    </row>
    <row r="51" ht="12.75" customHeight="1">
      <c r="A51" s="33"/>
      <c r="B51" s="33"/>
      <c r="C51" s="33"/>
      <c r="D51" s="33"/>
      <c r="E51" s="33"/>
      <c r="F51" s="33"/>
      <c r="G51" s="33"/>
      <c r="H51" s="33"/>
      <c r="I51" s="33"/>
      <c r="J51" s="33"/>
      <c r="K51" s="33"/>
      <c r="L51" s="33"/>
      <c r="M51" s="33"/>
      <c r="N51" s="33"/>
      <c r="O51" s="33"/>
      <c r="P51" s="33"/>
      <c r="Q51" s="101" t="s">
        <v>163</v>
      </c>
      <c r="R51" s="33"/>
      <c r="S51" s="33"/>
      <c r="T51" s="33"/>
      <c r="U51" s="33"/>
      <c r="V51" s="33"/>
      <c r="W51" s="33"/>
      <c r="X51" s="33"/>
      <c r="Y51" s="33"/>
      <c r="Z51" s="33"/>
    </row>
    <row r="52" ht="12.75" customHeight="1">
      <c r="A52" s="33"/>
      <c r="B52" s="33"/>
      <c r="C52" s="33"/>
      <c r="D52" s="33"/>
      <c r="E52" s="33"/>
      <c r="F52" s="33"/>
      <c r="G52" s="33"/>
      <c r="H52" s="33"/>
      <c r="I52" s="33"/>
      <c r="J52" s="33"/>
      <c r="K52" s="33"/>
      <c r="L52" s="33"/>
      <c r="M52" s="33"/>
      <c r="N52" s="33"/>
      <c r="O52" s="33"/>
      <c r="P52" s="33"/>
      <c r="Q52" s="101" t="s">
        <v>164</v>
      </c>
      <c r="R52" s="33"/>
      <c r="S52" s="33"/>
      <c r="T52" s="33"/>
      <c r="U52" s="33"/>
      <c r="V52" s="33"/>
      <c r="W52" s="33"/>
      <c r="X52" s="33"/>
      <c r="Y52" s="33"/>
      <c r="Z52" s="33"/>
    </row>
    <row r="53" ht="12.75" customHeight="1">
      <c r="A53" s="33"/>
      <c r="B53" s="33"/>
      <c r="C53" s="33"/>
      <c r="D53" s="33"/>
      <c r="E53" s="33"/>
      <c r="F53" s="33"/>
      <c r="G53" s="33"/>
      <c r="H53" s="33"/>
      <c r="I53" s="33"/>
      <c r="J53" s="33"/>
      <c r="K53" s="33"/>
      <c r="L53" s="33"/>
      <c r="M53" s="33"/>
      <c r="N53" s="33"/>
      <c r="O53" s="33"/>
      <c r="P53" s="33"/>
      <c r="Q53" s="101" t="s">
        <v>165</v>
      </c>
      <c r="R53" s="33"/>
      <c r="S53" s="33"/>
      <c r="T53" s="33"/>
      <c r="U53" s="33"/>
      <c r="V53" s="33"/>
      <c r="W53" s="33"/>
      <c r="X53" s="33"/>
      <c r="Y53" s="33"/>
      <c r="Z53" s="33"/>
    </row>
    <row r="54" ht="12.75" customHeight="1">
      <c r="A54" s="33"/>
      <c r="B54" s="33"/>
      <c r="C54" s="33"/>
      <c r="D54" s="33"/>
      <c r="E54" s="33"/>
      <c r="F54" s="33"/>
      <c r="G54" s="33"/>
      <c r="H54" s="33"/>
      <c r="I54" s="33"/>
      <c r="J54" s="33"/>
      <c r="K54" s="33"/>
      <c r="L54" s="33"/>
      <c r="M54" s="33"/>
      <c r="N54" s="33"/>
      <c r="O54" s="33"/>
      <c r="P54" s="33"/>
      <c r="Q54" s="101" t="s">
        <v>166</v>
      </c>
      <c r="R54" s="33"/>
      <c r="S54" s="33"/>
      <c r="T54" s="33"/>
      <c r="U54" s="33"/>
      <c r="V54" s="33"/>
      <c r="W54" s="33"/>
      <c r="X54" s="33"/>
      <c r="Y54" s="33"/>
      <c r="Z54" s="33"/>
    </row>
    <row r="55" ht="12.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ht="12.75" customHeight="1">
      <c r="A56" s="33"/>
      <c r="B56" s="33"/>
      <c r="C56" s="33"/>
      <c r="D56" s="33"/>
      <c r="E56" s="33"/>
      <c r="F56" s="33"/>
      <c r="G56" s="33"/>
      <c r="H56" s="33"/>
      <c r="I56" s="33"/>
      <c r="J56" s="33"/>
      <c r="K56" s="33"/>
      <c r="L56" s="33"/>
      <c r="M56" s="33"/>
      <c r="N56" s="33"/>
      <c r="O56" s="33"/>
      <c r="P56" s="33"/>
      <c r="Q56" s="148" t="s">
        <v>47</v>
      </c>
      <c r="R56" s="33"/>
      <c r="S56" s="33"/>
      <c r="T56" s="33"/>
      <c r="U56" s="33"/>
      <c r="V56" s="33"/>
      <c r="W56" s="33"/>
      <c r="X56" s="33"/>
      <c r="Y56" s="33"/>
      <c r="Z56" s="33"/>
    </row>
    <row r="57" ht="12.75" customHeight="1">
      <c r="A57" s="33"/>
      <c r="B57" s="33"/>
      <c r="C57" s="33"/>
      <c r="D57" s="33"/>
      <c r="E57" s="33"/>
      <c r="F57" s="33"/>
      <c r="G57" s="33"/>
      <c r="H57" s="33"/>
      <c r="I57" s="33"/>
      <c r="J57" s="33"/>
      <c r="K57" s="33"/>
      <c r="L57" s="33"/>
      <c r="M57" s="33"/>
      <c r="N57" s="33"/>
      <c r="O57" s="33"/>
      <c r="P57" s="33"/>
      <c r="Q57" s="148" t="s">
        <v>47</v>
      </c>
      <c r="R57" s="33"/>
      <c r="S57" s="33"/>
      <c r="T57" s="33"/>
      <c r="U57" s="33"/>
      <c r="V57" s="33"/>
      <c r="W57" s="33"/>
      <c r="X57" s="33"/>
      <c r="Y57" s="33"/>
      <c r="Z57" s="33"/>
    </row>
    <row r="58" ht="12.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ht="12.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ht="12.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ht="12.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ht="12.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ht="12.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ht="12.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ht="12.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ht="12.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ht="12.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ht="12.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ht="12.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ht="12.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ht="12.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ht="12.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ht="12.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ht="12.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ht="12.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ht="12.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ht="12.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ht="12.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ht="12.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ht="12.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ht="12.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ht="12.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ht="12.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ht="12.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ht="12.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ht="12.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ht="12.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ht="12.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ht="12.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ht="12.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ht="12.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ht="12.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ht="12.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ht="12.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ht="12.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ht="12.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ht="12.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ht="12.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ht="12.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ht="12.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ht="12.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ht="12.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ht="12.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ht="12.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ht="12.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ht="12.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ht="12.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ht="12.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ht="12.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ht="12.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ht="12.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ht="12.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ht="12.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ht="12.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ht="12.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ht="12.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ht="12.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ht="12.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ht="12.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ht="12.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ht="12.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ht="12.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ht="12.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ht="12.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ht="12.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ht="12.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ht="12.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ht="12.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ht="12.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ht="12.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ht="12.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ht="12.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ht="12.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ht="12.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ht="12.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ht="12.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ht="12.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ht="12.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ht="12.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ht="12.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ht="12.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ht="12.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ht="12.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ht="12.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ht="12.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ht="12.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ht="12.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ht="12.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ht="12.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ht="12.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ht="12.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ht="12.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ht="12.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ht="12.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ht="12.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ht="12.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ht="12.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ht="12.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ht="12.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ht="12.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ht="12.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ht="12.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ht="12.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ht="12.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ht="12.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ht="12.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ht="12.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ht="12.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ht="12.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ht="12.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ht="12.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ht="12.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ht="12.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ht="12.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ht="12.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ht="12.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ht="12.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ht="12.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ht="12.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ht="12.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ht="12.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ht="12.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ht="12.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ht="12.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ht="12.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ht="12.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ht="12.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ht="12.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ht="12.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ht="12.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ht="12.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ht="12.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ht="12.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ht="12.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ht="12.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ht="12.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ht="12.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ht="12.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ht="12.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ht="12.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ht="12.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ht="12.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ht="12.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ht="12.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ht="12.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ht="12.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ht="12.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ht="12.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ht="12.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ht="12.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ht="12.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ht="12.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ht="12.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ht="12.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ht="12.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ht="12.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ht="12.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ht="12.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ht="12.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ht="12.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ht="12.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ht="12.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ht="12.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ht="12.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ht="12.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ht="12.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ht="12.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ht="12.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ht="12.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ht="12.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ht="12.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ht="12.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ht="12.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ht="12.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ht="12.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ht="12.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ht="12.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ht="12.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ht="12.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ht="12.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ht="12.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ht="12.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ht="12.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ht="12.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ht="12.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ht="12.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ht="12.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ht="12.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ht="12.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ht="12.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ht="12.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ht="12.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ht="12.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ht="12.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ht="12.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ht="12.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ht="12.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ht="12.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ht="12.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ht="12.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ht="12.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ht="12.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ht="12.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ht="12.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ht="12.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ht="12.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ht="12.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ht="12.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ht="12.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ht="12.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ht="12.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ht="12.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ht="12.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ht="12.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ht="12.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ht="12.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ht="12.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ht="12.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ht="12.75"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ht="12.75"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ht="12.75"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ht="12.75"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ht="12.75"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ht="12.75"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ht="12.75"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ht="12.75"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ht="12.75"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ht="12.75"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ht="12.75"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ht="12.75"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ht="12.75"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ht="12.75"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ht="12.75"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ht="12.75"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ht="12.75"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ht="12.75"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ht="12.75"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ht="12.75"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ht="12.75"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ht="12.75"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ht="12.75"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ht="12.75"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ht="12.75"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ht="12.75"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ht="12.75"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ht="12.75"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ht="12.75"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ht="12.75"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ht="12.75"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ht="12.75"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ht="12.75"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ht="12.75"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ht="12.75"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ht="12.75"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ht="12.75"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ht="12.75"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ht="12.75"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ht="12.75"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ht="12.75"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ht="12.75"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ht="12.75"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ht="12.75"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ht="12.75"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ht="12.75"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ht="12.7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ht="12.7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ht="12.7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ht="12.7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ht="12.7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ht="12.7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ht="12.7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ht="12.7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ht="12.7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ht="12.7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ht="12.7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ht="12.7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ht="12.7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ht="12.7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ht="12.7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ht="12.7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ht="12.7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ht="12.7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ht="12.7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ht="12.7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ht="12.75"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ht="12.75"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ht="12.75"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ht="12.75"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ht="12.75"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ht="12.75"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ht="12.75"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ht="12.75"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ht="12.75"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ht="12.75"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ht="12.75"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ht="12.75"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ht="12.75"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ht="12.75"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ht="12.75"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ht="12.75"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ht="12.75"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ht="12.75"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ht="12.75"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ht="12.75"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ht="12.75"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ht="12.75"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ht="12.75"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ht="12.75"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ht="12.75"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ht="12.75"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ht="12.75"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ht="12.75"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ht="12.75"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ht="12.75"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ht="12.75"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ht="12.75"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ht="12.75"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ht="12.75"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ht="12.75"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ht="12.75"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ht="12.75"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ht="12.75"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ht="12.75"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ht="12.75"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ht="12.75"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ht="12.75"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ht="12.75"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ht="12.75"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ht="12.75"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ht="12.75"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ht="12.75"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ht="12.75"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ht="12.75"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ht="12.75"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ht="12.75"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ht="12.75"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ht="12.75"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ht="12.75"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ht="12.75"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ht="12.75"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ht="12.75"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ht="12.75"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ht="12.75"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ht="12.75"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ht="12.75"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ht="12.75"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ht="12.75"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ht="12.75"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ht="12.75"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ht="12.75"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ht="12.75"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ht="12.75"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ht="12.75"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ht="12.75"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ht="12.75"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ht="12.75"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ht="12.75"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ht="12.75"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ht="12.75"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ht="12.75"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ht="12.75"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ht="12.75"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ht="12.75"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ht="12.75"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ht="12.75"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ht="12.75"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ht="12.75"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ht="12.75"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ht="12.75"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ht="12.75"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ht="12.75"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ht="12.75"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ht="12.75"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ht="12.75"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ht="12.75"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ht="12.75"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ht="12.75"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ht="12.75"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ht="12.75"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ht="12.75"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ht="12.75"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ht="12.75"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ht="12.75"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ht="12.75"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ht="12.75"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ht="12.75"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ht="12.75"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ht="12.75"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ht="12.75"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ht="12.75"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ht="12.75"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ht="12.75"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ht="12.75"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ht="12.75"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ht="12.75"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ht="12.75"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ht="12.75"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ht="12.75"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ht="12.75"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ht="12.75"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ht="12.75"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ht="12.75"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ht="12.75"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ht="12.75"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ht="12.75"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ht="12.75"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ht="12.75"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ht="12.75"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ht="12.75"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ht="12.75"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ht="12.75"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ht="12.75"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ht="12.75"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ht="12.75"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ht="12.75"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ht="12.75"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ht="12.75"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ht="12.75"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ht="12.75"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ht="12.75"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ht="12.75"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ht="12.75"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ht="12.75"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ht="12.75"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ht="12.75"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ht="12.75"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ht="12.75"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ht="12.75"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ht="12.75"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ht="12.75"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ht="12.75"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ht="12.75"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ht="12.75"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ht="12.75"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ht="12.75"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ht="12.75"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ht="12.75"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ht="12.75"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ht="12.75"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ht="12.75"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ht="12.75"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ht="12.75"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ht="12.75"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ht="12.75"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ht="12.75"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ht="12.75"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ht="12.75"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ht="12.75"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ht="12.75"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ht="12.75"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ht="12.75"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ht="12.75"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ht="12.75"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ht="12.75"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ht="12.75"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ht="12.75"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ht="12.75"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ht="12.75"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ht="12.75"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ht="12.75"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ht="12.75"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ht="12.75"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ht="12.75"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ht="12.75"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ht="12.75"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ht="12.75"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ht="12.75"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ht="12.75"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ht="12.75"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ht="12.75"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ht="12.75"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ht="12.75"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ht="12.75"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ht="12.75"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ht="12.75"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ht="12.75"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ht="12.75"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ht="12.75"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ht="12.75"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ht="12.75"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ht="12.75"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ht="12.75"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ht="12.75"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ht="12.75"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ht="12.75"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ht="12.75"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ht="12.75"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ht="12.75"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ht="12.75"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ht="12.75"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ht="12.75"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ht="12.75"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ht="12.75"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ht="12.75"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ht="12.75"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ht="12.75"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ht="12.75"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ht="12.75"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ht="12.75"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ht="12.75"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ht="12.75"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ht="12.75"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ht="12.75"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ht="12.75"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ht="12.75"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ht="12.75"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ht="12.75"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ht="12.75"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ht="12.75"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ht="12.75"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ht="12.75"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ht="12.75"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ht="12.75"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ht="12.75"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ht="12.75"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ht="12.75"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ht="12.75"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ht="12.75"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ht="12.75"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ht="12.75"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ht="12.75"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ht="12.75"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ht="12.75"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ht="12.75"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ht="12.75"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ht="12.75"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ht="12.75"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ht="12.75"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ht="12.75"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ht="12.75"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ht="12.75"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ht="12.75"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ht="12.75"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ht="12.75"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ht="12.75"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ht="12.75"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ht="12.75"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ht="12.75"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ht="12.75"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ht="12.75"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ht="12.75"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ht="12.75"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ht="12.75"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ht="12.75"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ht="12.75"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ht="12.75"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ht="12.75"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ht="12.75"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ht="12.75"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ht="12.75"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ht="12.75"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ht="12.75"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ht="12.75"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ht="12.75"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ht="12.75"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ht="12.75"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ht="12.75"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ht="12.75"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ht="12.75"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ht="12.75"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ht="12.75"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ht="12.75"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ht="12.75"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ht="12.75"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ht="12.75"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ht="12.75"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ht="12.75"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ht="12.75"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ht="12.75"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ht="12.75"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ht="12.75"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ht="12.75"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ht="12.75"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ht="12.75"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ht="12.75"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ht="12.75"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ht="12.75"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ht="12.75"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ht="12.75"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ht="12.75"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ht="12.75"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ht="12.75"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ht="12.75"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ht="12.75"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ht="12.75"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ht="12.75"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ht="12.75"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ht="12.75"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ht="12.75"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ht="12.75"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ht="12.75"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ht="12.75"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ht="12.75"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ht="12.75"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ht="12.75"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ht="12.75"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ht="12.75"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ht="12.75"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ht="12.75"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ht="12.75"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ht="12.75"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ht="12.75"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ht="12.75"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ht="12.75"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ht="12.75"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ht="12.75"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ht="12.75"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ht="12.75"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ht="12.75"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ht="12.75"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ht="12.75"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ht="12.75"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ht="12.75"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ht="12.75"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ht="12.75"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ht="12.75"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ht="12.75"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ht="12.75"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ht="12.75"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ht="12.75"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ht="12.75"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ht="12.75"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ht="12.75"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ht="12.75"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ht="12.75"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ht="12.75"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ht="12.75"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ht="12.75"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ht="12.75"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ht="12.75"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ht="12.75"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ht="12.75"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ht="12.75"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ht="12.75"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ht="12.75"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ht="12.75"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ht="12.75"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ht="12.75"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ht="12.75"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ht="12.75"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ht="12.75"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ht="12.75"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ht="12.75"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ht="12.75"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ht="12.75"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ht="12.75"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ht="12.75"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ht="12.75"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ht="12.75"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ht="12.75"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ht="12.75"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ht="12.75"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ht="12.75"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ht="12.75"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ht="12.75"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ht="12.75"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ht="12.75"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ht="12.75"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ht="12.75"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ht="12.75"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ht="12.75"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ht="12.75"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ht="12.75"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ht="12.75"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ht="12.75"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ht="12.75"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ht="12.75"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ht="12.75"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ht="12.75"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ht="12.75"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ht="12.75"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ht="12.75"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ht="12.75"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ht="12.75"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ht="12.75"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ht="12.75"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ht="12.75"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ht="12.75"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ht="12.75"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ht="12.75"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ht="12.75"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ht="12.75"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ht="12.75"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ht="12.75"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ht="12.75"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ht="12.75"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ht="12.75"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ht="12.75"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ht="12.75"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ht="12.75"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ht="12.75"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ht="12.75"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ht="12.75"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ht="12.75"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ht="12.75"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ht="12.75"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ht="12.75"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ht="12.75"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ht="12.75"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ht="12.75"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ht="12.75"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ht="12.75"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ht="12.75"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ht="12.75"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ht="12.75"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ht="12.75"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ht="12.75"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ht="12.75"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ht="12.75"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ht="12.75"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ht="12.75"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ht="12.75"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ht="12.75"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ht="12.75"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ht="12.75"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ht="12.75"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ht="12.75"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ht="12.75"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ht="12.75"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ht="12.75"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ht="12.75"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ht="12.75"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ht="12.75"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ht="12.75"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ht="12.75"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ht="12.75"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ht="12.75"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ht="12.75"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ht="12.75"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ht="12.75"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ht="12.75"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ht="12.75"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ht="12.75"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ht="12.75"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ht="12.75"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ht="12.75"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ht="12.75"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ht="12.75"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ht="12.75"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ht="12.75"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ht="12.75"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ht="12.75"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ht="12.75"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ht="12.75"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ht="12.75"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ht="12.75"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ht="12.75"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ht="12.75"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ht="12.75"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ht="12.75"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ht="12.75"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ht="12.75"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ht="12.75"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ht="12.75"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ht="12.75"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ht="12.75"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ht="12.75"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ht="12.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ht="12.75"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ht="12.75"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ht="12.75"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ht="12.75"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ht="12.75"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ht="12.75"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ht="12.75"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ht="12.75"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ht="12.75"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ht="12.75"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ht="12.75"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ht="12.75"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ht="12.75"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ht="12.75"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ht="12.75"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ht="12.75"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ht="12.75"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ht="12.75"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ht="12.75"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ht="12.75"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ht="12.75"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ht="12.75"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ht="12.75"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ht="12.75"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ht="12.75"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ht="12.75"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ht="12.75"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ht="12.75"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ht="12.75"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ht="12.75"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ht="12.75"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ht="12.75"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ht="12.75"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ht="12.75"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ht="12.75"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ht="12.75"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ht="12.75"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ht="12.75"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ht="12.75"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ht="12.75"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ht="12.75"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ht="12.75"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ht="12.75"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ht="12.75"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ht="12.75"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ht="12.75"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ht="12.75"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ht="12.75"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ht="12.75"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ht="12.75"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ht="12.75"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ht="12.75"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ht="12.75"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ht="12.75"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ht="12.75"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ht="12.75"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ht="12.75"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ht="12.75"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ht="12.75"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ht="12.75"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ht="12.75"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ht="12.75"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ht="12.75"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ht="12.75"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ht="12.75"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ht="12.75"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ht="12.75"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ht="12.75"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ht="12.75"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ht="12.75"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ht="12.75"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ht="12.75"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ht="12.75"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ht="12.75"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ht="12.75"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ht="12.75"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ht="12.75"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ht="12.75"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ht="12.75"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ht="12.75"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ht="12.75"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ht="12.75"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ht="12.75"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ht="12.75"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ht="12.75"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ht="12.75"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ht="12.75"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ht="12.75"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ht="12.75"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ht="12.75"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ht="12.75"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ht="12.75"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ht="12.75"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ht="12.75"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ht="12.75"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ht="12.75"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ht="12.75"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ht="12.75"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ht="12.75"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ht="12.75"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ht="12.75"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ht="12.75"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ht="12.75"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ht="12.75"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ht="12.75"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ht="12.75"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ht="12.75"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ht="12.75"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ht="12.75"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ht="12.75"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ht="12.75"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ht="12.75"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ht="12.75"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ht="12.75"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ht="12.75"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ht="12.75"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ht="12.75"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ht="12.75"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ht="12.75"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ht="12.75"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ht="12.75"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ht="12.75"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ht="12.75"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ht="12.75"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ht="12.75"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ht="12.75"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ht="12.75"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ht="12.75"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ht="12.75"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ht="12.75"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ht="12.75"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ht="12.75"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ht="12.75"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ht="12.75"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ht="12.75"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ht="12.75"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ht="12.75"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ht="12.75"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ht="12.75"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ht="12.75"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ht="12.75"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ht="12.75"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ht="12.75"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ht="12.75"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ht="12.75"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ht="12.75"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ht="12.75"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ht="12.75"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ht="12.75"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ht="12.75"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ht="12.75"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ht="12.75"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ht="12.75"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ht="12.75"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ht="12.75"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ht="12.75"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ht="12.75"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ht="12.75"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ht="12.75"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ht="12.75"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ht="12.75"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ht="12.75"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ht="12.75"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ht="12.75"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ht="12.75"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ht="12.75"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ht="12.75"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ht="12.75"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ht="12.75" customHeight="1">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ht="12.75" customHeight="1">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ht="12.75" customHeight="1">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ht="12.75" customHeight="1">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ht="12.75" customHeight="1">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ht="12.75" customHeight="1">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ht="12.75" customHeight="1">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ht="12.75" customHeight="1">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ht="12.75" customHeight="1">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ht="12.75" customHeight="1">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ht="12.75" customHeight="1">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ht="12.75" customHeight="1">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ht="12.75" customHeight="1">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ht="12.75" customHeight="1">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mergeCells count="71">
    <mergeCell ref="A22:O22"/>
    <mergeCell ref="A23:O23"/>
    <mergeCell ref="A24:M24"/>
    <mergeCell ref="N24:O24"/>
    <mergeCell ref="A25:M25"/>
    <mergeCell ref="N25:O25"/>
    <mergeCell ref="N26:O26"/>
    <mergeCell ref="A26:M26"/>
    <mergeCell ref="A27:M27"/>
    <mergeCell ref="N27:O27"/>
    <mergeCell ref="A28:M28"/>
    <mergeCell ref="N28:O28"/>
    <mergeCell ref="A29:M29"/>
    <mergeCell ref="N29:O29"/>
    <mergeCell ref="A30:M30"/>
    <mergeCell ref="N30:O30"/>
    <mergeCell ref="A31:M31"/>
    <mergeCell ref="N31:O31"/>
    <mergeCell ref="A32:M32"/>
    <mergeCell ref="N32:O32"/>
    <mergeCell ref="N33:O33"/>
    <mergeCell ref="A37:M37"/>
    <mergeCell ref="N37:O37"/>
    <mergeCell ref="A38:M38"/>
    <mergeCell ref="N38:O38"/>
    <mergeCell ref="A39:M39"/>
    <mergeCell ref="N39:O39"/>
    <mergeCell ref="A40:O40"/>
    <mergeCell ref="A33:M33"/>
    <mergeCell ref="A34:M34"/>
    <mergeCell ref="N34:O34"/>
    <mergeCell ref="A35:M35"/>
    <mergeCell ref="N35:O35"/>
    <mergeCell ref="A36:M36"/>
    <mergeCell ref="N36:O36"/>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21:K21"/>
    <mergeCell ref="L21:O21"/>
    <mergeCell ref="A15:B15"/>
    <mergeCell ref="A16:A19"/>
    <mergeCell ref="A20:C21"/>
    <mergeCell ref="D20:G20"/>
    <mergeCell ref="H20:K20"/>
    <mergeCell ref="L20:O20"/>
    <mergeCell ref="D21:G21"/>
  </mergeCells>
  <printOptions/>
  <pageMargins bottom="0.35433070866141736" footer="0.0" header="0.0" left="0.4330708661417323" right="0.5118110236220472" top="1.1023622047244095"/>
  <pageSetup scale="73" orientation="portrait"/>
  <headerFooter>
    <oddHeader>&amp;C AGUAS DEL HUILA S.A. E.S.P. NIT.  800.100.553-2 FORMATO: MATRIZ DE REGISTRO Y MEDICIÓN DE INDICADORES VERSION 8.0</oddHeader>
    <oddFooter>&amp;RPág. &amp;P | &amp;P</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8" width="11.43"/>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28" t="s">
        <v>36</v>
      </c>
      <c r="B1" s="29"/>
      <c r="C1" s="29"/>
      <c r="D1" s="29"/>
      <c r="E1" s="30"/>
      <c r="F1" s="31" t="str">
        <f>'SET-G. Documental y Archivo'!J1</f>
        <v>GESTIÓN DOCUMENTAL Y ARCHIVO</v>
      </c>
      <c r="G1" s="29"/>
      <c r="H1" s="29"/>
      <c r="I1" s="29"/>
      <c r="J1" s="29"/>
      <c r="K1" s="29"/>
      <c r="L1" s="29"/>
      <c r="M1" s="29"/>
      <c r="N1" s="29"/>
      <c r="O1" s="32"/>
      <c r="P1" s="33"/>
      <c r="Q1" s="33"/>
      <c r="R1" s="33"/>
      <c r="S1" s="33"/>
      <c r="T1" s="33"/>
      <c r="U1" s="33"/>
      <c r="V1" s="33"/>
      <c r="W1" s="33"/>
      <c r="X1" s="33"/>
      <c r="Y1" s="33"/>
      <c r="Z1" s="33"/>
    </row>
    <row r="2" ht="15.75" customHeight="1">
      <c r="A2" s="34" t="s">
        <v>2</v>
      </c>
      <c r="B2" s="35"/>
      <c r="C2" s="35"/>
      <c r="D2" s="35"/>
      <c r="E2" s="36"/>
      <c r="F2" s="37" t="str">
        <f>'SET-G. Documental y Archivo'!$B6</f>
        <v>Prestamos y Devoluciones </v>
      </c>
      <c r="G2" s="35"/>
      <c r="H2" s="35"/>
      <c r="I2" s="35"/>
      <c r="J2" s="35"/>
      <c r="K2" s="35"/>
      <c r="L2" s="35"/>
      <c r="M2" s="35"/>
      <c r="N2" s="35"/>
      <c r="O2" s="40"/>
      <c r="P2" s="33"/>
      <c r="Q2" s="33"/>
      <c r="R2" s="33"/>
      <c r="S2" s="33"/>
      <c r="T2" s="33"/>
      <c r="U2" s="33"/>
      <c r="V2" s="33"/>
      <c r="W2" s="33"/>
      <c r="X2" s="33"/>
      <c r="Y2" s="33"/>
      <c r="Z2" s="33"/>
    </row>
    <row r="3" ht="15.75" customHeight="1">
      <c r="A3" s="34" t="s">
        <v>37</v>
      </c>
      <c r="B3" s="35"/>
      <c r="C3" s="35"/>
      <c r="D3" s="35"/>
      <c r="E3" s="36"/>
      <c r="F3" s="43" t="str">
        <f>'SET-G. Documental y Archivo'!F6</f>
        <v>Eficacia</v>
      </c>
      <c r="G3" s="35"/>
      <c r="H3" s="35"/>
      <c r="I3" s="35"/>
      <c r="J3" s="35"/>
      <c r="K3" s="35"/>
      <c r="L3" s="35"/>
      <c r="M3" s="35"/>
      <c r="N3" s="35"/>
      <c r="O3" s="40"/>
      <c r="P3" s="33"/>
      <c r="Q3" s="33"/>
      <c r="R3" s="33"/>
      <c r="S3" s="33"/>
      <c r="T3" s="33"/>
      <c r="U3" s="33"/>
      <c r="V3" s="33"/>
      <c r="W3" s="33"/>
      <c r="X3" s="33"/>
      <c r="Y3" s="33"/>
      <c r="Z3" s="33"/>
    </row>
    <row r="4" ht="17.25" customHeight="1">
      <c r="A4" s="46" t="s">
        <v>43</v>
      </c>
      <c r="B4" s="47"/>
      <c r="C4" s="47"/>
      <c r="D4" s="47"/>
      <c r="E4" s="48"/>
      <c r="F4" s="50" t="s">
        <v>48</v>
      </c>
      <c r="G4" s="51" t="str">
        <f>'SET-G. Documental y Archivo'!A6</f>
        <v>IN03</v>
      </c>
      <c r="H4" s="47"/>
      <c r="I4" s="47"/>
      <c r="J4" s="47"/>
      <c r="K4" s="47"/>
      <c r="L4" s="47"/>
      <c r="M4" s="47"/>
      <c r="N4" s="47"/>
      <c r="O4" s="53"/>
      <c r="P4" s="33"/>
      <c r="Q4" s="33"/>
      <c r="R4" s="33"/>
      <c r="S4" s="33"/>
      <c r="T4" s="33"/>
      <c r="U4" s="33"/>
      <c r="V4" s="33"/>
      <c r="W4" s="33"/>
      <c r="X4" s="33"/>
      <c r="Y4" s="33"/>
      <c r="Z4" s="33"/>
    </row>
    <row r="5" ht="12.75" customHeight="1">
      <c r="A5" s="54" t="s">
        <v>51</v>
      </c>
      <c r="B5" s="55"/>
      <c r="C5" s="55"/>
      <c r="D5" s="56"/>
      <c r="E5" s="57" t="s">
        <v>52</v>
      </c>
      <c r="F5" s="58" t="s">
        <v>53</v>
      </c>
      <c r="G5" s="56"/>
      <c r="H5" s="57" t="s">
        <v>54</v>
      </c>
      <c r="I5" s="57" t="s">
        <v>55</v>
      </c>
      <c r="J5" s="58" t="s">
        <v>56</v>
      </c>
      <c r="K5" s="56"/>
      <c r="L5" s="59" t="s">
        <v>57</v>
      </c>
      <c r="M5" s="29"/>
      <c r="N5" s="29"/>
      <c r="O5" s="32"/>
      <c r="P5" s="33"/>
      <c r="Q5" s="33"/>
      <c r="R5" s="33"/>
      <c r="S5" s="33"/>
      <c r="T5" s="33"/>
      <c r="U5" s="33"/>
      <c r="V5" s="33"/>
      <c r="W5" s="33"/>
      <c r="X5" s="33"/>
      <c r="Y5" s="33"/>
      <c r="Z5" s="33"/>
    </row>
    <row r="6" ht="46.5" customHeight="1">
      <c r="A6" s="60"/>
      <c r="B6" s="61"/>
      <c r="C6" s="61"/>
      <c r="D6" s="62"/>
      <c r="E6" s="63"/>
      <c r="F6" s="64"/>
      <c r="G6" s="62"/>
      <c r="H6" s="63"/>
      <c r="I6" s="63"/>
      <c r="J6" s="64"/>
      <c r="K6" s="62"/>
      <c r="L6" s="65" t="s">
        <v>58</v>
      </c>
      <c r="M6" s="36"/>
      <c r="N6" s="65" t="s">
        <v>59</v>
      </c>
      <c r="O6" s="40"/>
      <c r="P6" s="33"/>
      <c r="Q6" s="33"/>
      <c r="R6" s="33"/>
      <c r="S6" s="33"/>
      <c r="T6" s="33"/>
      <c r="U6" s="33"/>
      <c r="V6" s="33"/>
      <c r="W6" s="33"/>
      <c r="X6" s="33"/>
      <c r="Y6" s="33"/>
      <c r="Z6" s="33"/>
    </row>
    <row r="7" ht="88.5" customHeight="1">
      <c r="A7" s="67" t="str">
        <f>'SET-G. Documental y Archivo'!$C6</f>
        <v>Medir la  Eficacia   en el cumplimiento de la devolución de préstamos por parte de los usuarios.</v>
      </c>
      <c r="B7" s="47"/>
      <c r="C7" s="47"/>
      <c r="D7" s="48"/>
      <c r="E7" s="68" t="s">
        <v>68</v>
      </c>
      <c r="F7" s="69" t="str">
        <f>'SET-G. Documental y Archivo'!$D6</f>
        <v>Sumatoria de documentos devueltos al mes/Sumatoria de documentos prestados al mes*100</v>
      </c>
      <c r="G7" s="48"/>
      <c r="H7" s="70">
        <f>$O14</f>
        <v>0.8</v>
      </c>
      <c r="I7" s="71" t="str">
        <f>'SET-G. Documental y Archivo'!$E6</f>
        <v>Mensual</v>
      </c>
      <c r="J7" s="72" t="s">
        <v>69</v>
      </c>
      <c r="K7" s="47"/>
      <c r="L7" s="47"/>
      <c r="M7" s="47"/>
      <c r="N7" s="47"/>
      <c r="O7" s="53"/>
      <c r="P7" s="33"/>
      <c r="Q7" s="33"/>
      <c r="R7" s="33"/>
      <c r="S7" s="33"/>
      <c r="T7" s="33"/>
      <c r="U7" s="33"/>
      <c r="V7" s="33"/>
      <c r="W7" s="33"/>
      <c r="X7" s="33"/>
      <c r="Y7" s="33"/>
      <c r="Z7" s="33"/>
    </row>
    <row r="8" ht="13.5" customHeight="1">
      <c r="A8" s="73" t="s">
        <v>70</v>
      </c>
      <c r="B8" s="74"/>
      <c r="C8" s="74"/>
      <c r="D8" s="74"/>
      <c r="E8" s="74"/>
      <c r="F8" s="74"/>
      <c r="G8" s="74"/>
      <c r="H8" s="74"/>
      <c r="I8" s="74"/>
      <c r="J8" s="74"/>
      <c r="K8" s="74"/>
      <c r="L8" s="74"/>
      <c r="M8" s="74"/>
      <c r="N8" s="74"/>
      <c r="O8" s="75"/>
      <c r="P8" s="33"/>
      <c r="Q8" s="33"/>
      <c r="R8" s="33"/>
      <c r="S8" s="33"/>
      <c r="T8" s="33"/>
      <c r="U8" s="33"/>
      <c r="V8" s="33"/>
      <c r="W8" s="33"/>
      <c r="X8" s="33"/>
      <c r="Y8" s="33"/>
      <c r="Z8" s="33"/>
    </row>
    <row r="9" ht="20.25" customHeight="1">
      <c r="A9" s="76" t="s">
        <v>74</v>
      </c>
      <c r="B9" s="77"/>
      <c r="C9" s="77"/>
      <c r="D9" s="77"/>
      <c r="E9" s="77"/>
      <c r="F9" s="77"/>
      <c r="G9" s="77"/>
      <c r="H9" s="77"/>
      <c r="I9" s="77"/>
      <c r="J9" s="77"/>
      <c r="K9" s="77"/>
      <c r="L9" s="77"/>
      <c r="M9" s="77"/>
      <c r="N9" s="77"/>
      <c r="O9" s="78"/>
      <c r="P9" s="33"/>
      <c r="Q9" s="33"/>
      <c r="R9" s="33"/>
      <c r="S9" s="33"/>
      <c r="T9" s="33"/>
      <c r="U9" s="33"/>
      <c r="V9" s="33"/>
      <c r="W9" s="33"/>
      <c r="X9" s="33"/>
      <c r="Y9" s="33"/>
      <c r="Z9" s="33"/>
    </row>
    <row r="10" ht="15.0" customHeight="1">
      <c r="A10" s="79" t="s">
        <v>79</v>
      </c>
      <c r="B10" s="80"/>
      <c r="C10" s="80"/>
      <c r="D10" s="80"/>
      <c r="E10" s="80"/>
      <c r="F10" s="80"/>
      <c r="G10" s="80"/>
      <c r="H10" s="80"/>
      <c r="I10" s="80"/>
      <c r="J10" s="80"/>
      <c r="K10" s="80"/>
      <c r="L10" s="80"/>
      <c r="M10" s="80"/>
      <c r="N10" s="80"/>
      <c r="O10" s="81"/>
      <c r="P10" s="33"/>
      <c r="Q10" s="33"/>
      <c r="R10" s="33"/>
      <c r="S10" s="33"/>
      <c r="T10" s="33"/>
      <c r="U10" s="33"/>
      <c r="V10" s="82"/>
      <c r="W10" s="83"/>
      <c r="X10" s="83"/>
      <c r="Y10" s="33"/>
      <c r="Z10" s="33"/>
    </row>
    <row r="11" ht="16.5" customHeight="1">
      <c r="A11" s="84" t="s">
        <v>80</v>
      </c>
      <c r="B11" s="29"/>
      <c r="C11" s="29"/>
      <c r="D11" s="29"/>
      <c r="E11" s="29"/>
      <c r="F11" s="29"/>
      <c r="G11" s="29"/>
      <c r="H11" s="29"/>
      <c r="I11" s="29"/>
      <c r="J11" s="29"/>
      <c r="K11" s="29"/>
      <c r="L11" s="29"/>
      <c r="M11" s="29"/>
      <c r="N11" s="29"/>
      <c r="O11" s="32"/>
      <c r="P11" s="33"/>
      <c r="Q11" s="33"/>
      <c r="R11" s="33"/>
      <c r="S11" s="33"/>
      <c r="T11" s="33"/>
      <c r="U11" s="33"/>
      <c r="V11" s="82"/>
      <c r="W11" s="85"/>
      <c r="X11" s="85"/>
      <c r="Y11" s="33"/>
      <c r="Z11" s="33"/>
    </row>
    <row r="12" ht="16.5" customHeight="1">
      <c r="A12" s="86" t="s">
        <v>81</v>
      </c>
      <c r="B12" s="36"/>
      <c r="C12" s="87" t="s">
        <v>15</v>
      </c>
      <c r="D12" s="87" t="s">
        <v>16</v>
      </c>
      <c r="E12" s="87" t="s">
        <v>17</v>
      </c>
      <c r="F12" s="87" t="s">
        <v>18</v>
      </c>
      <c r="G12" s="87" t="s">
        <v>19</v>
      </c>
      <c r="H12" s="87" t="s">
        <v>20</v>
      </c>
      <c r="I12" s="87" t="s">
        <v>21</v>
      </c>
      <c r="J12" s="87" t="s">
        <v>22</v>
      </c>
      <c r="K12" s="87" t="s">
        <v>23</v>
      </c>
      <c r="L12" s="87" t="s">
        <v>24</v>
      </c>
      <c r="M12" s="87" t="s">
        <v>25</v>
      </c>
      <c r="N12" s="87" t="s">
        <v>26</v>
      </c>
      <c r="O12" s="88" t="s">
        <v>82</v>
      </c>
      <c r="P12" s="33"/>
      <c r="Q12" s="33"/>
      <c r="R12" s="33"/>
      <c r="S12" s="33"/>
      <c r="T12" s="33"/>
      <c r="U12" s="33"/>
      <c r="V12" s="82"/>
      <c r="W12" s="85"/>
      <c r="X12" s="85"/>
      <c r="Y12" s="33"/>
      <c r="Z12" s="33"/>
    </row>
    <row r="13" ht="16.5" customHeight="1">
      <c r="A13" s="89" t="s">
        <v>8</v>
      </c>
      <c r="B13" s="36"/>
      <c r="C13" s="91">
        <f t="shared" ref="C13:N13" si="1">$O$13</f>
        <v>0.7</v>
      </c>
      <c r="D13" s="91">
        <f t="shared" si="1"/>
        <v>0.7</v>
      </c>
      <c r="E13" s="91">
        <f t="shared" si="1"/>
        <v>0.7</v>
      </c>
      <c r="F13" s="91">
        <f t="shared" si="1"/>
        <v>0.7</v>
      </c>
      <c r="G13" s="91">
        <f t="shared" si="1"/>
        <v>0.7</v>
      </c>
      <c r="H13" s="91">
        <f t="shared" si="1"/>
        <v>0.7</v>
      </c>
      <c r="I13" s="91">
        <f t="shared" si="1"/>
        <v>0.7</v>
      </c>
      <c r="J13" s="91">
        <f t="shared" si="1"/>
        <v>0.7</v>
      </c>
      <c r="K13" s="91">
        <f t="shared" si="1"/>
        <v>0.7</v>
      </c>
      <c r="L13" s="91">
        <f t="shared" si="1"/>
        <v>0.7</v>
      </c>
      <c r="M13" s="91">
        <f t="shared" si="1"/>
        <v>0.7</v>
      </c>
      <c r="N13" s="91">
        <f t="shared" si="1"/>
        <v>0.7</v>
      </c>
      <c r="O13" s="94">
        <f>'SET-G. Documental y Archivo'!J6</f>
        <v>0.7</v>
      </c>
      <c r="P13" s="33"/>
      <c r="Q13" s="33"/>
      <c r="R13" s="33"/>
      <c r="S13" s="33"/>
      <c r="T13" s="33"/>
      <c r="U13" s="33"/>
      <c r="V13" s="82"/>
      <c r="W13" s="85"/>
      <c r="X13" s="85"/>
      <c r="Y13" s="33"/>
      <c r="Z13" s="33"/>
    </row>
    <row r="14" ht="17.25" customHeight="1">
      <c r="A14" s="89" t="s">
        <v>87</v>
      </c>
      <c r="B14" s="36"/>
      <c r="C14" s="91">
        <f t="shared" ref="C14:N14" si="2">$O$14</f>
        <v>0.8</v>
      </c>
      <c r="D14" s="91">
        <f t="shared" si="2"/>
        <v>0.8</v>
      </c>
      <c r="E14" s="91">
        <f t="shared" si="2"/>
        <v>0.8</v>
      </c>
      <c r="F14" s="91">
        <f t="shared" si="2"/>
        <v>0.8</v>
      </c>
      <c r="G14" s="91">
        <f t="shared" si="2"/>
        <v>0.8</v>
      </c>
      <c r="H14" s="91">
        <f t="shared" si="2"/>
        <v>0.8</v>
      </c>
      <c r="I14" s="91">
        <f t="shared" si="2"/>
        <v>0.8</v>
      </c>
      <c r="J14" s="91">
        <f t="shared" si="2"/>
        <v>0.8</v>
      </c>
      <c r="K14" s="91">
        <f t="shared" si="2"/>
        <v>0.8</v>
      </c>
      <c r="L14" s="91">
        <f t="shared" si="2"/>
        <v>0.8</v>
      </c>
      <c r="M14" s="91">
        <f t="shared" si="2"/>
        <v>0.8</v>
      </c>
      <c r="N14" s="91">
        <f t="shared" si="2"/>
        <v>0.8</v>
      </c>
      <c r="O14" s="94">
        <f>'SET-G. Documental y Archivo'!K6</f>
        <v>0.8</v>
      </c>
      <c r="P14" s="33"/>
      <c r="Q14" s="33"/>
      <c r="R14" s="33"/>
      <c r="S14" s="33"/>
      <c r="T14" s="33"/>
      <c r="U14" s="33"/>
      <c r="V14" s="82"/>
      <c r="W14" s="85"/>
      <c r="X14" s="85"/>
      <c r="Y14" s="33"/>
      <c r="Z14" s="33"/>
    </row>
    <row r="15" ht="17.25" customHeight="1">
      <c r="A15" s="96" t="s">
        <v>88</v>
      </c>
      <c r="B15" s="36"/>
      <c r="C15" s="102">
        <v>1.0</v>
      </c>
      <c r="D15" s="102">
        <v>1.0</v>
      </c>
      <c r="E15" s="102">
        <v>1.0</v>
      </c>
      <c r="F15" s="102">
        <v>1.0</v>
      </c>
      <c r="G15" s="102">
        <v>1.0</v>
      </c>
      <c r="H15" s="102">
        <v>1.0</v>
      </c>
      <c r="I15" s="102">
        <v>1.0</v>
      </c>
      <c r="J15" s="102">
        <v>1.0</v>
      </c>
      <c r="K15" s="102">
        <v>1.0</v>
      </c>
      <c r="L15" s="102">
        <v>1.0</v>
      </c>
      <c r="M15" s="102">
        <v>1.0</v>
      </c>
      <c r="N15" s="102">
        <v>1.0</v>
      </c>
      <c r="O15" s="107">
        <f>IF((O16),O16-O17,"-")</f>
        <v>0</v>
      </c>
      <c r="P15" s="33"/>
      <c r="Q15" s="33"/>
      <c r="R15" s="33"/>
      <c r="S15" s="33"/>
      <c r="T15" s="33"/>
      <c r="U15" s="33"/>
      <c r="V15" s="82"/>
      <c r="W15" s="85"/>
      <c r="X15" s="85"/>
      <c r="Y15" s="33"/>
      <c r="Z15" s="33"/>
    </row>
    <row r="16" ht="15.75" customHeight="1">
      <c r="A16" s="106" t="s">
        <v>107</v>
      </c>
      <c r="B16" s="108" t="s">
        <v>109</v>
      </c>
      <c r="C16" s="103">
        <v>3.0</v>
      </c>
      <c r="D16" s="103">
        <v>5.0</v>
      </c>
      <c r="E16" s="103">
        <v>5.0</v>
      </c>
      <c r="F16" s="103">
        <v>2.0</v>
      </c>
      <c r="G16" s="103">
        <v>8.0</v>
      </c>
      <c r="H16" s="103">
        <v>6.0</v>
      </c>
      <c r="I16" s="103">
        <v>3.0</v>
      </c>
      <c r="J16" s="103">
        <v>2.0</v>
      </c>
      <c r="K16" s="103">
        <v>10.0</v>
      </c>
      <c r="L16" s="103">
        <v>2.0</v>
      </c>
      <c r="M16" s="103">
        <v>1.0</v>
      </c>
      <c r="N16" s="103">
        <v>2.0</v>
      </c>
      <c r="O16" s="110">
        <f t="shared" ref="O16:O17" si="3">MAX(C16:N16)</f>
        <v>10</v>
      </c>
      <c r="P16" s="33"/>
      <c r="Q16" s="33"/>
      <c r="R16" s="33"/>
      <c r="S16" s="33"/>
      <c r="T16" s="33"/>
      <c r="U16" s="33"/>
      <c r="V16" s="82"/>
      <c r="W16" s="85"/>
      <c r="X16" s="85"/>
      <c r="Y16" s="33"/>
      <c r="Z16" s="33"/>
    </row>
    <row r="17" ht="15.0" customHeight="1">
      <c r="A17" s="111"/>
      <c r="B17" s="108" t="s">
        <v>111</v>
      </c>
      <c r="C17" s="103">
        <v>3.0</v>
      </c>
      <c r="D17" s="103">
        <v>5.0</v>
      </c>
      <c r="E17" s="103">
        <v>5.0</v>
      </c>
      <c r="F17" s="103">
        <v>2.0</v>
      </c>
      <c r="G17" s="103">
        <v>8.0</v>
      </c>
      <c r="H17" s="103">
        <v>6.0</v>
      </c>
      <c r="I17" s="103">
        <v>3.0</v>
      </c>
      <c r="J17" s="103">
        <v>2.0</v>
      </c>
      <c r="K17" s="103">
        <v>10.0</v>
      </c>
      <c r="L17" s="103">
        <v>2.0</v>
      </c>
      <c r="M17" s="103">
        <v>1.0</v>
      </c>
      <c r="N17" s="103">
        <v>2.0</v>
      </c>
      <c r="O17" s="110">
        <f t="shared" si="3"/>
        <v>10</v>
      </c>
      <c r="P17" s="33"/>
      <c r="Q17" s="33"/>
      <c r="R17" s="33"/>
      <c r="S17" s="33"/>
      <c r="T17" s="33"/>
      <c r="U17" s="33"/>
      <c r="V17" s="82"/>
      <c r="W17" s="85"/>
      <c r="X17" s="85"/>
      <c r="Y17" s="33"/>
      <c r="Z17" s="33"/>
    </row>
    <row r="18" ht="17.25" customHeight="1">
      <c r="A18" s="111"/>
      <c r="B18" s="114"/>
      <c r="C18" s="113"/>
      <c r="D18" s="113"/>
      <c r="E18" s="113"/>
      <c r="F18" s="113"/>
      <c r="G18" s="113"/>
      <c r="H18" s="113"/>
      <c r="I18" s="113"/>
      <c r="J18" s="113"/>
      <c r="K18" s="113"/>
      <c r="L18" s="113"/>
      <c r="M18" s="113"/>
      <c r="N18" s="113"/>
      <c r="O18" s="115"/>
      <c r="P18" s="33"/>
      <c r="Q18" s="33"/>
      <c r="R18" s="33"/>
      <c r="S18" s="33"/>
      <c r="T18" s="33"/>
      <c r="U18" s="33"/>
      <c r="V18" s="82"/>
      <c r="W18" s="85"/>
      <c r="X18" s="85"/>
      <c r="Y18" s="33"/>
      <c r="Z18" s="33"/>
    </row>
    <row r="19" ht="18.0" customHeight="1">
      <c r="A19" s="116"/>
      <c r="B19" s="117" t="s">
        <v>112</v>
      </c>
      <c r="C19" s="118"/>
      <c r="D19" s="118"/>
      <c r="E19" s="118"/>
      <c r="F19" s="118"/>
      <c r="G19" s="118"/>
      <c r="H19" s="118"/>
      <c r="I19" s="118"/>
      <c r="J19" s="118"/>
      <c r="K19" s="118"/>
      <c r="L19" s="118"/>
      <c r="M19" s="118"/>
      <c r="N19" s="118"/>
      <c r="O19" s="119"/>
      <c r="P19" s="33"/>
      <c r="Q19" s="33"/>
      <c r="R19" s="33"/>
      <c r="S19" s="33"/>
      <c r="T19" s="33"/>
      <c r="U19" s="33"/>
      <c r="V19" s="82"/>
      <c r="W19" s="85"/>
      <c r="X19" s="85"/>
      <c r="Y19" s="33"/>
      <c r="Z19" s="33"/>
    </row>
    <row r="20" ht="33.0" customHeight="1">
      <c r="A20" s="120" t="s">
        <v>114</v>
      </c>
      <c r="B20" s="55"/>
      <c r="C20" s="56"/>
      <c r="D20" s="121" t="str">
        <f>'SET-G. Documental y Archivo'!$G6</f>
        <v>Entre 80% y 100%</v>
      </c>
      <c r="E20" s="122"/>
      <c r="F20" s="122"/>
      <c r="G20" s="123"/>
      <c r="H20" s="121" t="str">
        <f>'SET-G. Documental y Archivo'!$H6</f>
        <v>Entre 60% y 79%</v>
      </c>
      <c r="I20" s="122"/>
      <c r="J20" s="122"/>
      <c r="K20" s="123"/>
      <c r="L20" s="121" t="str">
        <f>'SET-G. Documental y Archivo'!$I6</f>
        <v>Menor al 60%</v>
      </c>
      <c r="M20" s="122"/>
      <c r="N20" s="122"/>
      <c r="O20" s="123"/>
      <c r="P20" s="33"/>
      <c r="Q20" s="33"/>
      <c r="R20" s="33"/>
      <c r="S20" s="33"/>
      <c r="T20" s="33"/>
      <c r="U20" s="33"/>
      <c r="V20" s="82"/>
      <c r="W20" s="85"/>
      <c r="X20" s="85"/>
      <c r="Y20" s="33"/>
      <c r="Z20" s="33"/>
    </row>
    <row r="21" ht="33.0" customHeight="1">
      <c r="A21" s="125"/>
      <c r="B21" s="77"/>
      <c r="C21" s="126"/>
      <c r="D21" s="127" t="s">
        <v>11</v>
      </c>
      <c r="E21" s="128"/>
      <c r="F21" s="128"/>
      <c r="G21" s="129"/>
      <c r="H21" s="131" t="s">
        <v>12</v>
      </c>
      <c r="I21" s="128"/>
      <c r="J21" s="128"/>
      <c r="K21" s="129"/>
      <c r="L21" s="132" t="s">
        <v>13</v>
      </c>
      <c r="M21" s="128"/>
      <c r="N21" s="128"/>
      <c r="O21" s="133"/>
      <c r="P21" s="33"/>
      <c r="Q21" s="33"/>
      <c r="R21" s="33"/>
      <c r="S21" s="33"/>
      <c r="T21" s="33"/>
      <c r="U21" s="33"/>
      <c r="V21" s="82"/>
      <c r="W21" s="85"/>
      <c r="X21" s="85"/>
      <c r="Y21" s="33"/>
      <c r="Z21" s="33"/>
    </row>
    <row r="22" ht="15.75" customHeight="1">
      <c r="A22" s="134" t="s">
        <v>115</v>
      </c>
      <c r="B22" s="128"/>
      <c r="C22" s="128"/>
      <c r="D22" s="128"/>
      <c r="E22" s="128"/>
      <c r="F22" s="128"/>
      <c r="G22" s="128"/>
      <c r="H22" s="128"/>
      <c r="I22" s="128"/>
      <c r="J22" s="128"/>
      <c r="K22" s="128"/>
      <c r="L22" s="128"/>
      <c r="M22" s="128"/>
      <c r="N22" s="128"/>
      <c r="O22" s="133"/>
      <c r="P22" s="33"/>
      <c r="Q22" s="33"/>
      <c r="R22" s="33"/>
      <c r="S22" s="33"/>
      <c r="T22" s="33"/>
      <c r="U22" s="33"/>
      <c r="V22" s="82"/>
      <c r="W22" s="85"/>
      <c r="X22" s="85"/>
      <c r="Y22" s="33"/>
      <c r="Z22" s="33"/>
    </row>
    <row r="23" ht="264.75" customHeight="1">
      <c r="A23" s="135"/>
      <c r="B23" s="74"/>
      <c r="C23" s="74"/>
      <c r="D23" s="74"/>
      <c r="E23" s="74"/>
      <c r="F23" s="74"/>
      <c r="G23" s="74"/>
      <c r="H23" s="74"/>
      <c r="I23" s="74"/>
      <c r="J23" s="74"/>
      <c r="K23" s="74"/>
      <c r="L23" s="74"/>
      <c r="M23" s="74"/>
      <c r="N23" s="74"/>
      <c r="O23" s="75"/>
      <c r="P23" s="33"/>
      <c r="Q23" s="33"/>
      <c r="R23" s="33"/>
      <c r="S23" s="33"/>
      <c r="T23" s="33"/>
      <c r="U23" s="33"/>
      <c r="V23" s="82"/>
      <c r="W23" s="33"/>
      <c r="X23" s="33"/>
      <c r="Y23" s="33"/>
      <c r="Z23" s="33"/>
    </row>
    <row r="24" ht="15.0" customHeight="1">
      <c r="A24" s="136" t="s">
        <v>121</v>
      </c>
      <c r="B24" s="29"/>
      <c r="C24" s="29"/>
      <c r="D24" s="29"/>
      <c r="E24" s="29"/>
      <c r="F24" s="29"/>
      <c r="G24" s="29"/>
      <c r="H24" s="29"/>
      <c r="I24" s="29"/>
      <c r="J24" s="29"/>
      <c r="K24" s="29"/>
      <c r="L24" s="29"/>
      <c r="M24" s="30"/>
      <c r="N24" s="137" t="s">
        <v>117</v>
      </c>
      <c r="O24" s="32"/>
      <c r="P24" s="33"/>
      <c r="Q24" s="33"/>
      <c r="R24" s="33"/>
      <c r="S24" s="33"/>
      <c r="T24" s="33"/>
      <c r="U24" s="33"/>
      <c r="V24" s="33"/>
      <c r="W24" s="33"/>
      <c r="X24" s="33"/>
      <c r="Y24" s="33"/>
      <c r="Z24" s="33"/>
    </row>
    <row r="25" ht="21.75" customHeight="1">
      <c r="A25" s="141" t="s">
        <v>123</v>
      </c>
      <c r="B25" s="35"/>
      <c r="C25" s="35"/>
      <c r="D25" s="35"/>
      <c r="E25" s="35"/>
      <c r="F25" s="35"/>
      <c r="G25" s="35"/>
      <c r="H25" s="35"/>
      <c r="I25" s="35"/>
      <c r="J25" s="35"/>
      <c r="K25" s="35"/>
      <c r="L25" s="35"/>
      <c r="M25" s="36"/>
      <c r="N25" s="140">
        <v>45658.0</v>
      </c>
      <c r="O25" s="40"/>
      <c r="P25" s="33"/>
      <c r="Q25" s="33"/>
      <c r="R25" s="33"/>
      <c r="S25" s="33"/>
      <c r="T25" s="33"/>
      <c r="U25" s="33"/>
      <c r="V25" s="33"/>
      <c r="W25" s="33"/>
      <c r="X25" s="33"/>
      <c r="Y25" s="33"/>
      <c r="Z25" s="33"/>
    </row>
    <row r="26" ht="21.75" customHeight="1">
      <c r="A26" s="141" t="s">
        <v>125</v>
      </c>
      <c r="B26" s="35"/>
      <c r="C26" s="35"/>
      <c r="D26" s="35"/>
      <c r="E26" s="35"/>
      <c r="F26" s="35"/>
      <c r="G26" s="35"/>
      <c r="H26" s="35"/>
      <c r="I26" s="35"/>
      <c r="J26" s="35"/>
      <c r="K26" s="35"/>
      <c r="L26" s="35"/>
      <c r="M26" s="36"/>
      <c r="N26" s="140">
        <v>45689.0</v>
      </c>
      <c r="O26" s="40"/>
      <c r="P26" s="33"/>
      <c r="Q26" s="33"/>
      <c r="R26" s="33"/>
      <c r="S26" s="33"/>
      <c r="T26" s="33"/>
      <c r="U26" s="33"/>
      <c r="V26" s="33"/>
      <c r="W26" s="33"/>
      <c r="X26" s="33"/>
      <c r="Y26" s="33"/>
      <c r="Z26" s="33"/>
    </row>
    <row r="27" ht="21.75" customHeight="1">
      <c r="A27" s="141" t="s">
        <v>128</v>
      </c>
      <c r="B27" s="35"/>
      <c r="C27" s="35"/>
      <c r="D27" s="35"/>
      <c r="E27" s="35"/>
      <c r="F27" s="35"/>
      <c r="G27" s="35"/>
      <c r="H27" s="35"/>
      <c r="I27" s="35"/>
      <c r="J27" s="35"/>
      <c r="K27" s="35"/>
      <c r="L27" s="35"/>
      <c r="M27" s="36"/>
      <c r="N27" s="140">
        <v>45717.0</v>
      </c>
      <c r="O27" s="40"/>
      <c r="P27" s="33"/>
      <c r="Q27" s="33"/>
      <c r="R27" s="33"/>
      <c r="S27" s="33"/>
      <c r="T27" s="33"/>
      <c r="U27" s="33"/>
      <c r="V27" s="33"/>
      <c r="W27" s="33"/>
      <c r="X27" s="33"/>
      <c r="Y27" s="33"/>
      <c r="Z27" s="33"/>
    </row>
    <row r="28" ht="21.75" customHeight="1">
      <c r="A28" s="141" t="s">
        <v>130</v>
      </c>
      <c r="B28" s="35"/>
      <c r="C28" s="35"/>
      <c r="D28" s="35"/>
      <c r="E28" s="35"/>
      <c r="F28" s="35"/>
      <c r="G28" s="35"/>
      <c r="H28" s="35"/>
      <c r="I28" s="35"/>
      <c r="J28" s="35"/>
      <c r="K28" s="35"/>
      <c r="L28" s="35"/>
      <c r="M28" s="36"/>
      <c r="N28" s="140">
        <v>45748.0</v>
      </c>
      <c r="O28" s="40"/>
      <c r="P28" s="33"/>
      <c r="Q28" s="33"/>
      <c r="R28" s="33"/>
      <c r="S28" s="33"/>
      <c r="T28" s="33"/>
      <c r="U28" s="33"/>
      <c r="V28" s="33"/>
      <c r="W28" s="33"/>
      <c r="X28" s="33"/>
      <c r="Y28" s="33"/>
      <c r="Z28" s="33"/>
    </row>
    <row r="29" ht="21.75" customHeight="1">
      <c r="A29" s="141" t="s">
        <v>132</v>
      </c>
      <c r="B29" s="35"/>
      <c r="C29" s="35"/>
      <c r="D29" s="35"/>
      <c r="E29" s="35"/>
      <c r="F29" s="35"/>
      <c r="G29" s="35"/>
      <c r="H29" s="35"/>
      <c r="I29" s="35"/>
      <c r="J29" s="35"/>
      <c r="K29" s="35"/>
      <c r="L29" s="35"/>
      <c r="M29" s="36"/>
      <c r="N29" s="140">
        <v>45778.0</v>
      </c>
      <c r="O29" s="40"/>
      <c r="P29" s="33"/>
      <c r="Q29" s="33"/>
      <c r="R29" s="33"/>
      <c r="S29" s="33"/>
      <c r="T29" s="33"/>
      <c r="U29" s="33"/>
      <c r="V29" s="33"/>
      <c r="W29" s="33"/>
      <c r="X29" s="33"/>
      <c r="Y29" s="33"/>
      <c r="Z29" s="33"/>
    </row>
    <row r="30" ht="21.75" customHeight="1">
      <c r="A30" s="141" t="s">
        <v>134</v>
      </c>
      <c r="B30" s="35"/>
      <c r="C30" s="35"/>
      <c r="D30" s="35"/>
      <c r="E30" s="35"/>
      <c r="F30" s="35"/>
      <c r="G30" s="35"/>
      <c r="H30" s="35"/>
      <c r="I30" s="35"/>
      <c r="J30" s="35"/>
      <c r="K30" s="35"/>
      <c r="L30" s="35"/>
      <c r="M30" s="36"/>
      <c r="N30" s="140">
        <v>45809.0</v>
      </c>
      <c r="O30" s="40"/>
      <c r="P30" s="33"/>
      <c r="Q30" s="33"/>
      <c r="R30" s="33"/>
      <c r="S30" s="33"/>
      <c r="T30" s="33"/>
      <c r="U30" s="33"/>
      <c r="V30" s="33"/>
      <c r="W30" s="33"/>
      <c r="X30" s="33"/>
      <c r="Y30" s="33"/>
      <c r="Z30" s="33"/>
    </row>
    <row r="31" ht="21.75" customHeight="1">
      <c r="A31" s="141" t="s">
        <v>135</v>
      </c>
      <c r="B31" s="35"/>
      <c r="C31" s="35"/>
      <c r="D31" s="35"/>
      <c r="E31" s="35"/>
      <c r="F31" s="35"/>
      <c r="G31" s="35"/>
      <c r="H31" s="35"/>
      <c r="I31" s="35"/>
      <c r="J31" s="35"/>
      <c r="K31" s="35"/>
      <c r="L31" s="35"/>
      <c r="M31" s="36"/>
      <c r="N31" s="140">
        <v>45839.0</v>
      </c>
      <c r="O31" s="40"/>
      <c r="P31" s="33"/>
      <c r="Q31" s="33"/>
      <c r="R31" s="33"/>
      <c r="S31" s="33"/>
      <c r="T31" s="33"/>
      <c r="U31" s="33"/>
      <c r="V31" s="33"/>
      <c r="W31" s="33"/>
      <c r="X31" s="33"/>
      <c r="Y31" s="33"/>
      <c r="Z31" s="33"/>
    </row>
    <row r="32" ht="21.75" customHeight="1">
      <c r="A32" s="141" t="s">
        <v>137</v>
      </c>
      <c r="B32" s="35"/>
      <c r="C32" s="35"/>
      <c r="D32" s="35"/>
      <c r="E32" s="35"/>
      <c r="F32" s="35"/>
      <c r="G32" s="35"/>
      <c r="H32" s="35"/>
      <c r="I32" s="35"/>
      <c r="J32" s="35"/>
      <c r="K32" s="35"/>
      <c r="L32" s="35"/>
      <c r="M32" s="36"/>
      <c r="N32" s="140">
        <v>45870.0</v>
      </c>
      <c r="O32" s="40"/>
      <c r="P32" s="33"/>
      <c r="Q32" s="33"/>
      <c r="R32" s="33"/>
      <c r="S32" s="33"/>
      <c r="T32" s="33"/>
      <c r="U32" s="33"/>
      <c r="V32" s="33"/>
      <c r="W32" s="33"/>
      <c r="X32" s="33"/>
      <c r="Y32" s="33"/>
      <c r="Z32" s="33"/>
    </row>
    <row r="33" ht="21.75" customHeight="1">
      <c r="A33" s="141" t="s">
        <v>141</v>
      </c>
      <c r="B33" s="35"/>
      <c r="C33" s="35"/>
      <c r="D33" s="35"/>
      <c r="E33" s="35"/>
      <c r="F33" s="35"/>
      <c r="G33" s="35"/>
      <c r="H33" s="35"/>
      <c r="I33" s="35"/>
      <c r="J33" s="35"/>
      <c r="K33" s="35"/>
      <c r="L33" s="35"/>
      <c r="M33" s="36"/>
      <c r="N33" s="140">
        <v>45901.0</v>
      </c>
      <c r="O33" s="40"/>
      <c r="P33" s="33"/>
      <c r="Q33" s="33"/>
      <c r="R33" s="33"/>
      <c r="S33" s="33"/>
      <c r="T33" s="33"/>
      <c r="U33" s="33"/>
      <c r="V33" s="33"/>
      <c r="W33" s="33"/>
      <c r="X33" s="33"/>
      <c r="Y33" s="33"/>
      <c r="Z33" s="33"/>
    </row>
    <row r="34" ht="21.75" customHeight="1">
      <c r="A34" s="141" t="s">
        <v>144</v>
      </c>
      <c r="B34" s="35"/>
      <c r="C34" s="35"/>
      <c r="D34" s="35"/>
      <c r="E34" s="35"/>
      <c r="F34" s="35"/>
      <c r="G34" s="35"/>
      <c r="H34" s="35"/>
      <c r="I34" s="35"/>
      <c r="J34" s="35"/>
      <c r="K34" s="35"/>
      <c r="L34" s="35"/>
      <c r="M34" s="36"/>
      <c r="N34" s="140">
        <v>45931.0</v>
      </c>
      <c r="O34" s="40"/>
      <c r="P34" s="33"/>
      <c r="Q34" s="33"/>
      <c r="R34" s="33"/>
      <c r="S34" s="33"/>
      <c r="T34" s="33"/>
      <c r="U34" s="33"/>
      <c r="V34" s="33"/>
      <c r="W34" s="33"/>
      <c r="X34" s="33"/>
      <c r="Y34" s="33"/>
      <c r="Z34" s="33"/>
    </row>
    <row r="35" ht="21.75" customHeight="1">
      <c r="A35" s="141" t="s">
        <v>147</v>
      </c>
      <c r="B35" s="35"/>
      <c r="C35" s="35"/>
      <c r="D35" s="35"/>
      <c r="E35" s="35"/>
      <c r="F35" s="35"/>
      <c r="G35" s="35"/>
      <c r="H35" s="35"/>
      <c r="I35" s="35"/>
      <c r="J35" s="35"/>
      <c r="K35" s="35"/>
      <c r="L35" s="35"/>
      <c r="M35" s="36"/>
      <c r="N35" s="140">
        <v>45962.0</v>
      </c>
      <c r="O35" s="40"/>
      <c r="P35" s="33"/>
      <c r="Q35" s="33"/>
      <c r="R35" s="33"/>
      <c r="S35" s="33"/>
      <c r="T35" s="33"/>
      <c r="U35" s="33"/>
      <c r="V35" s="33"/>
      <c r="W35" s="33"/>
      <c r="X35" s="33"/>
      <c r="Y35" s="33"/>
      <c r="Z35" s="33"/>
    </row>
    <row r="36" ht="39.75" customHeight="1">
      <c r="A36" s="141" t="s">
        <v>149</v>
      </c>
      <c r="B36" s="35"/>
      <c r="C36" s="35"/>
      <c r="D36" s="35"/>
      <c r="E36" s="35"/>
      <c r="F36" s="35"/>
      <c r="G36" s="35"/>
      <c r="H36" s="35"/>
      <c r="I36" s="35"/>
      <c r="J36" s="35"/>
      <c r="K36" s="35"/>
      <c r="L36" s="35"/>
      <c r="M36" s="36"/>
      <c r="N36" s="140">
        <v>45992.0</v>
      </c>
      <c r="O36" s="40"/>
      <c r="P36" s="33"/>
      <c r="Q36" s="33"/>
      <c r="R36" s="33"/>
      <c r="S36" s="33"/>
      <c r="T36" s="33"/>
      <c r="U36" s="33"/>
      <c r="V36" s="33"/>
      <c r="W36" s="33"/>
      <c r="X36" s="33"/>
      <c r="Y36" s="33"/>
      <c r="Z36" s="33"/>
    </row>
    <row r="37" ht="15.0" customHeight="1">
      <c r="A37" s="136" t="s">
        <v>151</v>
      </c>
      <c r="B37" s="29"/>
      <c r="C37" s="29"/>
      <c r="D37" s="29"/>
      <c r="E37" s="29"/>
      <c r="F37" s="29"/>
      <c r="G37" s="29"/>
      <c r="H37" s="29"/>
      <c r="I37" s="29"/>
      <c r="J37" s="29"/>
      <c r="K37" s="29"/>
      <c r="L37" s="29"/>
      <c r="M37" s="30"/>
      <c r="N37" s="137" t="s">
        <v>117</v>
      </c>
      <c r="O37" s="32"/>
      <c r="P37" s="33"/>
      <c r="Q37" s="33"/>
      <c r="R37" s="33"/>
      <c r="S37" s="33"/>
      <c r="T37" s="33"/>
      <c r="U37" s="33"/>
      <c r="V37" s="33"/>
      <c r="W37" s="33"/>
      <c r="X37" s="33"/>
      <c r="Y37" s="33"/>
      <c r="Z37" s="33"/>
    </row>
    <row r="38" ht="24.0" customHeight="1">
      <c r="A38" s="141"/>
      <c r="B38" s="35"/>
      <c r="C38" s="35"/>
      <c r="D38" s="35"/>
      <c r="E38" s="35"/>
      <c r="F38" s="35"/>
      <c r="G38" s="35"/>
      <c r="H38" s="35"/>
      <c r="I38" s="35"/>
      <c r="J38" s="35"/>
      <c r="K38" s="35"/>
      <c r="L38" s="35"/>
      <c r="M38" s="36"/>
      <c r="N38" s="142"/>
      <c r="O38" s="40"/>
      <c r="P38" s="33"/>
      <c r="Q38" s="33"/>
      <c r="R38" s="33"/>
      <c r="S38" s="33"/>
      <c r="T38" s="33"/>
      <c r="U38" s="33"/>
      <c r="V38" s="33"/>
      <c r="W38" s="33"/>
      <c r="X38" s="33"/>
      <c r="Y38" s="33"/>
      <c r="Z38" s="33"/>
    </row>
    <row r="39" ht="22.5" customHeight="1">
      <c r="A39" s="147"/>
      <c r="B39" s="47"/>
      <c r="C39" s="47"/>
      <c r="D39" s="47"/>
      <c r="E39" s="47"/>
      <c r="F39" s="47"/>
      <c r="G39" s="47"/>
      <c r="H39" s="47"/>
      <c r="I39" s="47"/>
      <c r="J39" s="47"/>
      <c r="K39" s="47"/>
      <c r="L39" s="47"/>
      <c r="M39" s="48"/>
      <c r="N39" s="144"/>
      <c r="O39" s="53"/>
      <c r="P39" s="33"/>
      <c r="Q39" s="33"/>
      <c r="R39" s="33"/>
      <c r="S39" s="33"/>
      <c r="T39" s="33"/>
      <c r="U39" s="33"/>
      <c r="V39" s="33"/>
      <c r="W39" s="33"/>
      <c r="X39" s="33"/>
      <c r="Y39" s="33"/>
      <c r="Z39" s="33"/>
    </row>
    <row r="40" ht="4.5" customHeight="1">
      <c r="A40" s="145"/>
      <c r="B40" s="74"/>
      <c r="C40" s="74"/>
      <c r="D40" s="74"/>
      <c r="E40" s="74"/>
      <c r="F40" s="74"/>
      <c r="G40" s="74"/>
      <c r="H40" s="74"/>
      <c r="I40" s="74"/>
      <c r="J40" s="74"/>
      <c r="K40" s="74"/>
      <c r="L40" s="74"/>
      <c r="M40" s="74"/>
      <c r="N40" s="74"/>
      <c r="O40" s="146"/>
      <c r="P40" s="33"/>
      <c r="Q40" s="33"/>
      <c r="R40" s="33"/>
      <c r="S40" s="33"/>
      <c r="T40" s="33"/>
      <c r="U40" s="33"/>
      <c r="V40" s="33"/>
      <c r="W40" s="33"/>
      <c r="X40" s="33"/>
      <c r="Y40" s="33"/>
      <c r="Z40" s="33"/>
    </row>
    <row r="41" ht="12.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ht="12.75" customHeight="1">
      <c r="A42" s="33"/>
      <c r="B42" s="33"/>
      <c r="C42" s="33"/>
      <c r="D42" s="33"/>
      <c r="E42" s="33"/>
      <c r="F42" s="33"/>
      <c r="G42" s="33"/>
      <c r="H42" s="33"/>
      <c r="I42" s="33"/>
      <c r="J42" s="33"/>
      <c r="K42" s="33"/>
      <c r="L42" s="33"/>
      <c r="M42" s="33"/>
      <c r="N42" s="33"/>
      <c r="O42" s="33"/>
      <c r="P42" s="33"/>
      <c r="Q42" s="101" t="s">
        <v>152</v>
      </c>
      <c r="R42" s="33"/>
      <c r="S42" s="33"/>
      <c r="T42" s="33"/>
      <c r="U42" s="33"/>
      <c r="V42" s="33"/>
      <c r="W42" s="33"/>
      <c r="X42" s="33"/>
      <c r="Y42" s="33"/>
      <c r="Z42" s="33"/>
    </row>
    <row r="43" ht="12.75" customHeight="1">
      <c r="A43" s="33"/>
      <c r="B43" s="33"/>
      <c r="C43" s="33"/>
      <c r="D43" s="33"/>
      <c r="E43" s="33"/>
      <c r="F43" s="33"/>
      <c r="G43" s="33"/>
      <c r="H43" s="33"/>
      <c r="I43" s="33"/>
      <c r="J43" s="33"/>
      <c r="K43" s="33"/>
      <c r="L43" s="33"/>
      <c r="M43" s="33"/>
      <c r="N43" s="33"/>
      <c r="O43" s="33"/>
      <c r="P43" s="33"/>
      <c r="Q43" s="101" t="s">
        <v>153</v>
      </c>
      <c r="R43" s="33"/>
      <c r="S43" s="33"/>
      <c r="T43" s="33"/>
      <c r="U43" s="33"/>
      <c r="V43" s="33"/>
      <c r="W43" s="33"/>
      <c r="X43" s="33"/>
      <c r="Y43" s="33"/>
      <c r="Z43" s="33"/>
    </row>
    <row r="44" ht="12.75" customHeight="1">
      <c r="A44" s="33"/>
      <c r="B44" s="33"/>
      <c r="C44" s="33"/>
      <c r="D44" s="33"/>
      <c r="E44" s="33"/>
      <c r="F44" s="33"/>
      <c r="G44" s="33"/>
      <c r="H44" s="33"/>
      <c r="I44" s="33"/>
      <c r="J44" s="33"/>
      <c r="K44" s="33"/>
      <c r="L44" s="33"/>
      <c r="M44" s="33"/>
      <c r="N44" s="33"/>
      <c r="O44" s="33"/>
      <c r="P44" s="33"/>
      <c r="Q44" s="101" t="s">
        <v>155</v>
      </c>
      <c r="R44" s="33"/>
      <c r="S44" s="33"/>
      <c r="T44" s="33"/>
      <c r="U44" s="33"/>
      <c r="V44" s="33"/>
      <c r="W44" s="33"/>
      <c r="X44" s="33"/>
      <c r="Y44" s="33"/>
      <c r="Z44" s="33"/>
    </row>
    <row r="45" ht="12.75" customHeight="1">
      <c r="A45" s="33"/>
      <c r="B45" s="33"/>
      <c r="C45" s="33"/>
      <c r="D45" s="33"/>
      <c r="E45" s="33"/>
      <c r="F45" s="33"/>
      <c r="G45" s="33"/>
      <c r="H45" s="33"/>
      <c r="I45" s="33"/>
      <c r="J45" s="33"/>
      <c r="K45" s="33"/>
      <c r="L45" s="33"/>
      <c r="M45" s="33"/>
      <c r="N45" s="33"/>
      <c r="O45" s="33"/>
      <c r="P45" s="33"/>
      <c r="Q45" s="101" t="s">
        <v>156</v>
      </c>
      <c r="R45" s="33"/>
      <c r="S45" s="33"/>
      <c r="T45" s="33"/>
      <c r="U45" s="33"/>
      <c r="V45" s="33"/>
      <c r="W45" s="33"/>
      <c r="X45" s="33"/>
      <c r="Y45" s="33"/>
      <c r="Z45" s="33"/>
    </row>
    <row r="46" ht="12.75" customHeight="1">
      <c r="A46" s="33"/>
      <c r="B46" s="33"/>
      <c r="C46" s="33"/>
      <c r="D46" s="33"/>
      <c r="E46" s="33"/>
      <c r="F46" s="33"/>
      <c r="G46" s="33"/>
      <c r="H46" s="33"/>
      <c r="I46" s="33"/>
      <c r="J46" s="33"/>
      <c r="K46" s="33"/>
      <c r="L46" s="33"/>
      <c r="M46" s="33"/>
      <c r="N46" s="33"/>
      <c r="O46" s="33"/>
      <c r="P46" s="33"/>
      <c r="Q46" s="101" t="s">
        <v>157</v>
      </c>
      <c r="R46" s="33"/>
      <c r="S46" s="33"/>
      <c r="T46" s="33"/>
      <c r="U46" s="33"/>
      <c r="V46" s="33"/>
      <c r="W46" s="33"/>
      <c r="X46" s="33"/>
      <c r="Y46" s="33"/>
      <c r="Z46" s="33"/>
    </row>
    <row r="47" ht="12.75" customHeight="1">
      <c r="A47" s="33"/>
      <c r="B47" s="33"/>
      <c r="C47" s="33"/>
      <c r="D47" s="33"/>
      <c r="E47" s="33"/>
      <c r="F47" s="33"/>
      <c r="G47" s="33"/>
      <c r="H47" s="33"/>
      <c r="I47" s="33"/>
      <c r="J47" s="33"/>
      <c r="K47" s="33"/>
      <c r="L47" s="33"/>
      <c r="M47" s="33"/>
      <c r="N47" s="33"/>
      <c r="O47" s="33"/>
      <c r="P47" s="33"/>
      <c r="Q47" s="101" t="s">
        <v>159</v>
      </c>
      <c r="R47" s="33"/>
      <c r="S47" s="33"/>
      <c r="T47" s="33"/>
      <c r="U47" s="33"/>
      <c r="V47" s="33"/>
      <c r="W47" s="33"/>
      <c r="X47" s="33"/>
      <c r="Y47" s="33"/>
      <c r="Z47" s="33"/>
    </row>
    <row r="48" ht="12.75" customHeight="1">
      <c r="A48" s="33"/>
      <c r="B48" s="33"/>
      <c r="C48" s="33"/>
      <c r="D48" s="33"/>
      <c r="E48" s="33"/>
      <c r="F48" s="33"/>
      <c r="G48" s="33"/>
      <c r="H48" s="33"/>
      <c r="I48" s="33"/>
      <c r="J48" s="33"/>
      <c r="K48" s="33"/>
      <c r="L48" s="33"/>
      <c r="M48" s="33"/>
      <c r="N48" s="33"/>
      <c r="O48" s="33"/>
      <c r="P48" s="33"/>
      <c r="Q48" s="101" t="s">
        <v>160</v>
      </c>
      <c r="R48" s="33"/>
      <c r="S48" s="33"/>
      <c r="T48" s="33"/>
      <c r="U48" s="33"/>
      <c r="V48" s="33"/>
      <c r="W48" s="33"/>
      <c r="X48" s="33"/>
      <c r="Y48" s="33"/>
      <c r="Z48" s="33"/>
    </row>
    <row r="49" ht="12.75" customHeight="1">
      <c r="A49" s="33"/>
      <c r="B49" s="33"/>
      <c r="C49" s="33"/>
      <c r="D49" s="33"/>
      <c r="E49" s="33"/>
      <c r="F49" s="33"/>
      <c r="G49" s="33"/>
      <c r="H49" s="33"/>
      <c r="I49" s="33"/>
      <c r="J49" s="33"/>
      <c r="K49" s="33"/>
      <c r="L49" s="33"/>
      <c r="M49" s="33"/>
      <c r="N49" s="33"/>
      <c r="O49" s="33"/>
      <c r="P49" s="33"/>
      <c r="Q49" s="101" t="s">
        <v>161</v>
      </c>
      <c r="R49" s="33"/>
      <c r="S49" s="33"/>
      <c r="T49" s="33"/>
      <c r="U49" s="33"/>
      <c r="V49" s="33"/>
      <c r="W49" s="33"/>
      <c r="X49" s="33"/>
      <c r="Y49" s="33"/>
      <c r="Z49" s="33"/>
    </row>
    <row r="50" ht="12.75" customHeight="1">
      <c r="A50" s="33"/>
      <c r="B50" s="33"/>
      <c r="C50" s="33"/>
      <c r="D50" s="33"/>
      <c r="E50" s="33"/>
      <c r="F50" s="33"/>
      <c r="G50" s="33"/>
      <c r="H50" s="33"/>
      <c r="I50" s="33"/>
      <c r="J50" s="33"/>
      <c r="K50" s="33"/>
      <c r="L50" s="33"/>
      <c r="M50" s="33"/>
      <c r="N50" s="33"/>
      <c r="O50" s="33"/>
      <c r="P50" s="33"/>
      <c r="Q50" s="101" t="s">
        <v>162</v>
      </c>
      <c r="R50" s="33"/>
      <c r="S50" s="33"/>
      <c r="T50" s="33"/>
      <c r="U50" s="33"/>
      <c r="V50" s="33"/>
      <c r="W50" s="33"/>
      <c r="X50" s="33"/>
      <c r="Y50" s="33"/>
      <c r="Z50" s="33"/>
    </row>
    <row r="51" ht="12.75" customHeight="1">
      <c r="A51" s="33"/>
      <c r="B51" s="33"/>
      <c r="C51" s="33"/>
      <c r="D51" s="33"/>
      <c r="E51" s="33"/>
      <c r="F51" s="33"/>
      <c r="G51" s="33"/>
      <c r="H51" s="33"/>
      <c r="I51" s="33"/>
      <c r="J51" s="33"/>
      <c r="K51" s="33"/>
      <c r="L51" s="33"/>
      <c r="M51" s="33"/>
      <c r="N51" s="33"/>
      <c r="O51" s="33"/>
      <c r="P51" s="33"/>
      <c r="Q51" s="101" t="s">
        <v>163</v>
      </c>
      <c r="R51" s="33"/>
      <c r="S51" s="33"/>
      <c r="T51" s="33"/>
      <c r="U51" s="33"/>
      <c r="V51" s="33"/>
      <c r="W51" s="33"/>
      <c r="X51" s="33"/>
      <c r="Y51" s="33"/>
      <c r="Z51" s="33"/>
    </row>
    <row r="52" ht="12.75" customHeight="1">
      <c r="A52" s="33"/>
      <c r="B52" s="33"/>
      <c r="C52" s="33"/>
      <c r="D52" s="33"/>
      <c r="E52" s="33"/>
      <c r="F52" s="33"/>
      <c r="G52" s="33"/>
      <c r="H52" s="33"/>
      <c r="I52" s="33"/>
      <c r="J52" s="33"/>
      <c r="K52" s="33"/>
      <c r="L52" s="33"/>
      <c r="M52" s="33"/>
      <c r="N52" s="33"/>
      <c r="O52" s="33"/>
      <c r="P52" s="33"/>
      <c r="Q52" s="101" t="s">
        <v>164</v>
      </c>
      <c r="R52" s="33"/>
      <c r="S52" s="33"/>
      <c r="T52" s="33"/>
      <c r="U52" s="33"/>
      <c r="V52" s="33"/>
      <c r="W52" s="33"/>
      <c r="X52" s="33"/>
      <c r="Y52" s="33"/>
      <c r="Z52" s="33"/>
    </row>
    <row r="53" ht="12.75" customHeight="1">
      <c r="A53" s="33"/>
      <c r="B53" s="33"/>
      <c r="C53" s="33"/>
      <c r="D53" s="33"/>
      <c r="E53" s="33"/>
      <c r="F53" s="33"/>
      <c r="G53" s="33"/>
      <c r="H53" s="33"/>
      <c r="I53" s="33"/>
      <c r="J53" s="33"/>
      <c r="K53" s="33"/>
      <c r="L53" s="33"/>
      <c r="M53" s="33"/>
      <c r="N53" s="33"/>
      <c r="O53" s="33"/>
      <c r="P53" s="33"/>
      <c r="Q53" s="101" t="s">
        <v>165</v>
      </c>
      <c r="R53" s="33"/>
      <c r="S53" s="33"/>
      <c r="T53" s="33"/>
      <c r="U53" s="33"/>
      <c r="V53" s="33"/>
      <c r="W53" s="33"/>
      <c r="X53" s="33"/>
      <c r="Y53" s="33"/>
      <c r="Z53" s="33"/>
    </row>
    <row r="54" ht="12.75" customHeight="1">
      <c r="A54" s="33"/>
      <c r="B54" s="33"/>
      <c r="C54" s="33"/>
      <c r="D54" s="33"/>
      <c r="E54" s="33"/>
      <c r="F54" s="33"/>
      <c r="G54" s="33"/>
      <c r="H54" s="33"/>
      <c r="I54" s="33"/>
      <c r="J54" s="33"/>
      <c r="K54" s="33"/>
      <c r="L54" s="33"/>
      <c r="M54" s="33"/>
      <c r="N54" s="33"/>
      <c r="O54" s="33"/>
      <c r="P54" s="33"/>
      <c r="Q54" s="101" t="s">
        <v>166</v>
      </c>
      <c r="R54" s="33"/>
      <c r="S54" s="33"/>
      <c r="T54" s="33"/>
      <c r="U54" s="33"/>
      <c r="V54" s="33"/>
      <c r="W54" s="33"/>
      <c r="X54" s="33"/>
      <c r="Y54" s="33"/>
      <c r="Z54" s="33"/>
    </row>
    <row r="55" ht="12.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ht="12.75" customHeight="1">
      <c r="A56" s="33"/>
      <c r="B56" s="33"/>
      <c r="C56" s="33"/>
      <c r="D56" s="33"/>
      <c r="E56" s="33"/>
      <c r="F56" s="33"/>
      <c r="G56" s="33"/>
      <c r="H56" s="33"/>
      <c r="I56" s="33"/>
      <c r="J56" s="33"/>
      <c r="K56" s="33"/>
      <c r="L56" s="33"/>
      <c r="M56" s="33"/>
      <c r="N56" s="33"/>
      <c r="O56" s="33"/>
      <c r="P56" s="33"/>
      <c r="Q56" s="149">
        <v>0.7</v>
      </c>
      <c r="R56" s="33"/>
      <c r="S56" s="33"/>
      <c r="T56" s="33"/>
      <c r="U56" s="33"/>
      <c r="V56" s="33"/>
      <c r="W56" s="33"/>
      <c r="X56" s="33"/>
      <c r="Y56" s="33"/>
      <c r="Z56" s="33"/>
    </row>
    <row r="57" ht="12.75" customHeight="1">
      <c r="A57" s="33"/>
      <c r="B57" s="33"/>
      <c r="C57" s="33"/>
      <c r="D57" s="33"/>
      <c r="E57" s="33"/>
      <c r="F57" s="33"/>
      <c r="G57" s="33"/>
      <c r="H57" s="33"/>
      <c r="I57" s="33"/>
      <c r="J57" s="33"/>
      <c r="K57" s="33"/>
      <c r="L57" s="33"/>
      <c r="M57" s="33"/>
      <c r="N57" s="33"/>
      <c r="O57" s="33"/>
      <c r="P57" s="33"/>
      <c r="Q57" s="149">
        <v>0.8</v>
      </c>
      <c r="R57" s="33"/>
      <c r="S57" s="33"/>
      <c r="T57" s="33"/>
      <c r="U57" s="33"/>
      <c r="V57" s="33"/>
      <c r="W57" s="33"/>
      <c r="X57" s="33"/>
      <c r="Y57" s="33"/>
      <c r="Z57" s="33"/>
    </row>
    <row r="58" ht="12.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ht="12.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ht="12.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ht="12.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ht="12.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ht="12.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ht="12.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ht="12.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ht="12.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ht="12.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ht="12.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ht="12.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ht="12.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ht="12.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ht="12.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ht="12.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ht="12.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ht="12.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ht="12.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ht="12.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ht="12.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ht="12.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ht="12.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ht="12.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ht="12.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ht="12.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ht="12.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ht="12.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ht="12.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ht="12.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ht="12.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ht="12.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ht="12.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ht="12.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ht="12.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ht="12.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ht="12.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ht="12.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ht="12.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ht="12.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ht="12.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ht="12.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ht="12.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ht="12.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ht="12.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ht="12.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ht="12.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ht="12.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ht="12.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ht="12.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ht="12.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ht="12.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ht="12.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ht="12.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ht="12.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ht="12.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ht="12.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ht="12.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ht="12.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ht="12.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ht="12.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ht="12.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ht="12.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ht="12.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ht="12.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ht="12.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ht="12.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ht="12.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ht="12.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ht="12.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ht="12.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ht="12.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ht="12.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ht="12.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ht="12.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ht="12.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ht="12.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ht="12.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ht="12.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ht="12.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ht="12.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ht="12.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ht="12.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ht="12.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ht="12.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ht="12.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ht="12.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ht="12.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ht="12.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ht="12.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ht="12.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ht="12.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ht="12.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ht="12.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ht="12.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ht="12.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ht="12.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ht="12.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ht="12.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ht="12.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ht="12.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ht="12.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ht="12.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ht="12.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ht="12.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ht="12.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ht="12.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ht="12.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ht="12.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ht="12.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ht="12.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ht="12.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ht="12.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ht="12.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ht="12.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ht="12.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ht="12.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ht="12.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ht="12.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ht="12.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ht="12.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ht="12.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ht="12.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ht="12.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ht="12.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ht="12.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ht="12.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ht="12.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ht="12.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ht="12.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ht="12.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ht="12.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ht="12.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ht="12.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ht="12.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ht="12.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ht="12.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ht="12.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ht="12.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ht="12.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ht="12.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ht="12.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ht="12.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ht="12.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ht="12.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ht="12.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ht="12.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ht="12.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ht="12.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ht="12.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ht="12.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ht="12.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ht="12.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ht="12.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ht="12.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ht="12.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ht="12.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ht="12.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ht="12.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ht="12.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ht="12.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ht="12.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ht="12.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ht="12.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ht="12.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ht="12.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ht="12.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ht="12.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ht="12.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ht="12.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ht="12.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ht="12.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ht="12.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ht="12.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ht="12.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ht="12.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ht="12.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ht="12.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ht="12.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ht="12.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ht="12.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ht="12.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ht="12.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ht="12.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ht="12.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ht="12.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ht="12.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ht="12.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ht="12.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ht="12.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ht="12.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ht="12.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ht="12.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ht="12.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ht="12.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ht="12.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ht="12.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ht="12.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ht="12.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ht="12.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ht="12.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ht="12.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ht="12.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ht="12.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ht="12.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ht="12.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ht="12.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ht="12.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ht="12.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ht="12.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ht="12.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ht="12.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ht="12.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ht="12.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ht="12.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ht="12.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ht="12.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ht="12.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ht="12.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ht="12.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ht="12.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ht="12.75"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ht="12.75"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ht="12.75"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ht="12.75"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ht="12.75"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ht="12.75"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ht="12.75"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ht="12.75"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ht="12.75"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ht="12.75"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ht="12.75"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ht="12.75"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ht="12.75"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ht="12.75"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ht="12.75"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ht="12.75"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ht="12.75"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ht="12.75"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ht="12.75"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ht="12.75"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ht="12.75"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ht="12.75"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ht="12.75"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ht="12.75"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ht="12.75"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ht="12.75"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ht="12.75"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ht="12.75"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ht="12.75"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ht="12.75"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ht="12.75"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ht="12.75"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ht="12.75"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ht="12.75"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ht="12.75"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ht="12.75"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ht="12.75"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ht="12.75"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ht="12.75"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ht="12.75"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ht="12.75"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ht="12.75"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ht="12.75"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ht="12.75"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ht="12.75"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ht="12.75"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ht="12.7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ht="12.7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ht="12.7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ht="12.7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ht="12.7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ht="12.7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ht="12.7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ht="12.7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ht="12.7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ht="12.7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ht="12.7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ht="12.7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ht="12.7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ht="12.7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ht="12.7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ht="12.7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ht="12.7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ht="12.7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ht="12.7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ht="12.7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ht="12.75"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ht="12.75"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ht="12.75"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ht="12.75"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ht="12.75"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ht="12.75"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ht="12.75"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ht="12.75"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ht="12.75"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ht="12.75"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ht="12.75"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ht="12.75"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ht="12.75"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ht="12.75"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ht="12.75"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ht="12.75"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ht="12.75"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ht="12.75"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ht="12.75"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ht="12.75"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ht="12.75"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ht="12.75"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ht="12.75"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ht="12.75"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ht="12.75"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ht="12.75"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ht="12.75"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ht="12.75"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ht="12.75"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ht="12.75"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ht="12.75"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ht="12.75"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ht="12.75"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ht="12.75"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ht="12.75"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ht="12.75"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ht="12.75"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ht="12.75"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ht="12.75"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ht="12.75"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ht="12.75"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ht="12.75"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ht="12.75"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ht="12.75"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ht="12.75"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ht="12.75"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ht="12.75"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ht="12.75"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ht="12.75"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ht="12.75"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ht="12.75"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ht="12.75"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ht="12.75"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ht="12.75"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ht="12.75"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ht="12.75"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ht="12.75"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ht="12.75"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ht="12.75"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ht="12.75"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ht="12.75"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ht="12.75"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ht="12.75"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ht="12.75"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ht="12.75"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ht="12.75"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ht="12.75"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ht="12.75"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ht="12.75"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ht="12.75"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ht="12.75"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ht="12.75"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ht="12.75"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ht="12.75"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ht="12.75"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ht="12.75"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ht="12.75"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ht="12.75"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ht="12.75"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ht="12.75"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ht="12.75"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ht="12.75"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ht="12.75"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ht="12.75"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ht="12.75"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ht="12.75"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ht="12.75"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ht="12.75"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ht="12.75"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ht="12.75"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ht="12.75"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ht="12.75"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ht="12.75"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ht="12.75"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ht="12.75"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ht="12.75"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ht="12.75"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ht="12.75"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ht="12.75"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ht="12.75"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ht="12.75"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ht="12.75"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ht="12.75"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ht="12.75"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ht="12.75"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ht="12.75"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ht="12.75"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ht="12.75"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ht="12.75"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ht="12.75"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ht="12.75"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ht="12.75"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ht="12.75"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ht="12.75"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ht="12.75"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ht="12.75"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ht="12.75"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ht="12.75"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ht="12.75"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ht="12.75"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ht="12.75"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ht="12.75"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ht="12.75"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ht="12.75"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ht="12.75"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ht="12.75"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ht="12.75"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ht="12.75"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ht="12.75"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ht="12.75"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ht="12.75"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ht="12.75"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ht="12.75"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ht="12.75"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ht="12.75"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ht="12.75"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ht="12.75"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ht="12.75"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ht="12.75"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ht="12.75"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ht="12.75"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ht="12.75"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ht="12.75"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ht="12.75"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ht="12.75"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ht="12.75"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ht="12.75"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ht="12.75"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ht="12.75"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ht="12.75"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ht="12.75"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ht="12.75"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ht="12.75"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ht="12.75"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ht="12.75"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ht="12.75"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ht="12.75"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ht="12.75"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ht="12.75"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ht="12.75"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ht="12.75"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ht="12.75"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ht="12.75"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ht="12.75"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ht="12.75"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ht="12.75"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ht="12.75"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ht="12.75"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ht="12.75"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ht="12.75"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ht="12.75"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ht="12.75"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ht="12.75"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ht="12.75"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ht="12.75"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ht="12.75"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ht="12.75"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ht="12.75"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ht="12.75"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ht="12.75"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ht="12.75"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ht="12.75"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ht="12.75"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ht="12.75"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ht="12.75"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ht="12.75"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ht="12.75"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ht="12.75"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ht="12.75"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ht="12.75"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ht="12.75"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ht="12.75"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ht="12.75"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ht="12.75"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ht="12.75"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ht="12.75"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ht="12.75"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ht="12.75"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ht="12.75"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ht="12.75"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ht="12.75"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ht="12.75"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ht="12.75"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ht="12.75"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ht="12.75"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ht="12.75"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ht="12.75"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ht="12.75"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ht="12.75"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ht="12.75"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ht="12.75"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ht="12.75"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ht="12.75"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ht="12.75"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ht="12.75"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ht="12.75"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ht="12.75"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ht="12.75"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ht="12.75"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ht="12.75"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ht="12.75"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ht="12.75"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ht="12.75"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ht="12.75"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ht="12.75"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ht="12.75"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ht="12.75"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ht="12.75"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ht="12.75"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ht="12.75"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ht="12.75"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ht="12.75"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ht="12.75"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ht="12.75"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ht="12.75"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ht="12.75"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ht="12.75"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ht="12.75"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ht="12.75"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ht="12.75"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ht="12.75"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ht="12.75"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ht="12.75"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ht="12.75"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ht="12.75"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ht="12.75"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ht="12.75"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ht="12.75"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ht="12.75"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ht="12.75"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ht="12.75"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ht="12.75"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ht="12.75"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ht="12.75"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ht="12.75"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ht="12.75"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ht="12.75"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ht="12.75"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ht="12.75"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ht="12.75"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ht="12.75"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ht="12.75"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ht="12.75"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ht="12.75"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ht="12.75"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ht="12.75"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ht="12.75"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ht="12.75"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ht="12.75"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ht="12.75"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ht="12.75"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ht="12.75"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ht="12.75"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ht="12.75"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ht="12.75"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ht="12.75"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ht="12.75"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ht="12.75"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ht="12.75"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ht="12.75"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ht="12.75"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ht="12.75"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ht="12.75"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ht="12.75"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ht="12.75"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ht="12.75"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ht="12.75"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ht="12.75"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ht="12.75"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ht="12.75"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ht="12.75"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ht="12.75"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ht="12.75"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ht="12.75"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ht="12.75"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ht="12.75"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ht="12.75"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ht="12.75"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ht="12.75"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ht="12.75"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ht="12.75"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ht="12.75"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ht="12.75"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ht="12.75"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ht="12.75"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ht="12.75"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ht="12.75"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ht="12.75"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ht="12.75"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ht="12.75"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ht="12.75"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ht="12.75"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ht="12.75"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ht="12.75"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ht="12.75"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ht="12.75"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ht="12.75"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ht="12.75"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ht="12.75"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ht="12.75"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ht="12.75"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ht="12.75"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ht="12.75"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ht="12.75"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ht="12.75"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ht="12.75"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ht="12.75"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ht="12.75"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ht="12.75"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ht="12.75"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ht="12.75"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ht="12.75"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ht="12.75"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ht="12.75"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ht="12.75"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ht="12.75"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ht="12.75"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ht="12.75"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ht="12.75"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ht="12.75"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ht="12.75"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ht="12.75"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ht="12.75"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ht="12.75"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ht="12.75"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ht="12.75"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ht="12.75"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ht="12.75"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ht="12.75"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ht="12.75"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ht="12.75"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ht="12.75"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ht="12.75"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ht="12.75"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ht="12.75"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ht="12.75"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ht="12.75"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ht="12.75"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ht="12.75"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ht="12.75"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ht="12.75"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ht="12.75"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ht="12.75"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ht="12.75"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ht="12.75"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ht="12.75"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ht="12.75"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ht="12.75"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ht="12.75"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ht="12.75"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ht="12.75"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ht="12.75"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ht="12.75"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ht="12.75"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ht="12.75"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ht="12.75"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ht="12.75"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ht="12.75"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ht="12.75"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ht="12.75"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ht="12.75"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ht="12.75"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ht="12.75"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ht="12.75"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ht="12.75"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ht="12.75"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ht="12.75"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ht="12.75"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ht="12.75"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ht="12.75"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ht="12.75"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ht="12.75"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ht="12.75"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ht="12.75"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ht="12.75"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ht="12.75"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ht="12.75"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ht="12.75"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ht="12.75"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ht="12.75"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ht="12.75"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ht="12.75"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ht="12.75"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ht="12.75"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ht="12.75"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ht="12.75"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ht="12.75"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ht="12.75"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ht="12.75"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ht="12.75"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ht="12.75"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ht="12.75"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ht="12.75"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ht="12.75"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ht="12.75"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ht="12.75"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ht="12.75"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ht="12.75"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ht="12.75"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ht="12.75"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ht="12.75"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ht="12.75"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ht="12.75"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ht="12.75"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ht="12.75"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ht="12.75"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ht="12.75"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ht="12.75"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ht="12.75"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ht="12.75"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ht="12.75"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ht="12.75"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ht="12.75"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ht="12.75"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ht="12.75"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ht="12.75"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ht="12.75"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ht="12.75"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ht="12.75"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ht="12.75"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ht="12.75"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ht="12.75"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ht="12.75"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ht="12.75"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ht="12.75"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ht="12.75"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ht="12.75"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ht="12.75"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ht="12.75"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ht="12.75"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ht="12.75"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ht="12.75"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ht="12.75"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ht="12.75"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ht="12.75"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ht="12.75"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ht="12.75"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ht="12.75"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ht="12.75"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ht="12.75"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ht="12.75"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ht="12.75"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ht="12.75"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ht="12.75"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ht="12.75"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ht="12.75"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ht="12.75"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ht="12.75"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ht="12.75"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ht="12.75"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ht="12.75"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ht="12.75"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ht="12.75"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ht="12.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ht="12.75"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ht="12.75"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ht="12.75"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ht="12.75"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ht="12.75"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ht="12.75"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ht="12.75"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ht="12.75"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ht="12.75"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ht="12.75"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ht="12.75"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ht="12.75"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ht="12.75"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ht="12.75"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ht="12.75"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ht="12.75"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ht="12.75"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ht="12.75"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ht="12.75"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ht="12.75"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ht="12.75"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ht="12.75"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ht="12.75"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ht="12.75"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ht="12.75"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ht="12.75"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ht="12.75"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ht="12.75"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ht="12.75"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ht="12.75"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ht="12.75"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ht="12.75"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ht="12.75"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ht="12.75"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ht="12.75"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ht="12.75"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ht="12.75"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ht="12.75"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ht="12.75"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ht="12.75"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ht="12.75"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ht="12.75"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ht="12.75"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ht="12.75"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ht="12.75"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ht="12.75"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ht="12.75"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ht="12.75"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ht="12.75"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ht="12.75"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ht="12.75"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ht="12.75"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ht="12.75"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ht="12.75"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ht="12.75"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ht="12.75"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ht="12.75"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ht="12.75"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ht="12.75"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ht="12.75"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ht="12.75"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ht="12.75"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ht="12.75"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ht="12.75"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ht="12.75"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ht="12.75"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ht="12.75"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ht="12.75"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ht="12.75"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ht="12.75"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ht="12.75"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ht="12.75"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ht="12.75"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ht="12.75"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ht="12.75"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ht="12.75"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ht="12.75"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ht="12.75"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ht="12.75"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ht="12.75"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ht="12.75"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ht="12.75"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ht="12.75"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ht="12.75"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ht="12.75"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ht="12.75"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ht="12.75"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ht="12.75"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ht="12.75"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ht="12.75"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ht="12.75"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ht="12.75"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ht="12.75"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ht="12.75"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ht="12.75"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ht="12.75"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ht="12.75"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ht="12.75"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ht="12.75"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ht="12.75"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ht="12.75"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ht="12.75"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ht="12.75"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ht="12.75"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ht="12.75"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ht="12.75"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ht="12.75"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ht="12.75"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ht="12.75"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ht="12.75"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ht="12.75"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ht="12.75"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ht="12.75"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ht="12.75"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ht="12.75"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ht="12.75"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ht="12.75"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ht="12.75"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ht="12.75"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ht="12.75"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ht="12.75"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ht="12.75"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ht="12.75"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ht="12.75"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ht="12.75"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ht="12.75"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ht="12.75"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ht="12.75"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ht="12.75"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ht="12.75"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ht="12.75"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ht="12.75"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ht="12.75"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ht="12.75"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ht="12.75"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ht="12.75"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ht="12.75"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ht="12.75"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ht="12.75"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ht="12.75"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ht="12.75"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ht="12.75"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ht="12.75"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ht="12.75"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ht="12.75"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ht="12.75"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ht="12.75"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ht="12.75"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ht="12.75"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ht="12.75"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ht="12.75"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ht="12.75"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ht="12.75"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ht="12.75"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ht="12.75"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ht="12.75"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ht="12.75"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ht="12.75"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ht="12.75"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ht="12.75"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ht="12.75"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ht="12.75"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ht="12.75"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ht="12.75"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ht="12.75"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ht="12.75"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ht="12.75"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ht="12.75"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ht="12.75" customHeight="1">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ht="12.75" customHeight="1">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ht="12.75" customHeight="1">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ht="12.75" customHeight="1">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ht="12.75" customHeight="1">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ht="12.75" customHeight="1">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ht="12.75" customHeight="1">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ht="12.75" customHeight="1">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ht="12.75" customHeight="1">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ht="12.75" customHeight="1">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ht="12.75" customHeight="1">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ht="12.75" customHeight="1">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ht="12.75" customHeight="1">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ht="12.75" customHeight="1">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mergeCells count="71">
    <mergeCell ref="A22:O22"/>
    <mergeCell ref="A23:O23"/>
    <mergeCell ref="A24:M24"/>
    <mergeCell ref="N24:O24"/>
    <mergeCell ref="A25:M25"/>
    <mergeCell ref="N25:O25"/>
    <mergeCell ref="N26:O26"/>
    <mergeCell ref="A26:M26"/>
    <mergeCell ref="A27:M27"/>
    <mergeCell ref="N27:O27"/>
    <mergeCell ref="A28:M28"/>
    <mergeCell ref="N28:O28"/>
    <mergeCell ref="A29:M29"/>
    <mergeCell ref="N29:O29"/>
    <mergeCell ref="A30:M30"/>
    <mergeCell ref="N30:O30"/>
    <mergeCell ref="A31:M31"/>
    <mergeCell ref="N31:O31"/>
    <mergeCell ref="A32:M32"/>
    <mergeCell ref="N32:O32"/>
    <mergeCell ref="N33:O33"/>
    <mergeCell ref="A37:M37"/>
    <mergeCell ref="N37:O37"/>
    <mergeCell ref="A38:M38"/>
    <mergeCell ref="N38:O38"/>
    <mergeCell ref="A39:M39"/>
    <mergeCell ref="N39:O39"/>
    <mergeCell ref="A40:O40"/>
    <mergeCell ref="A33:M33"/>
    <mergeCell ref="A34:M34"/>
    <mergeCell ref="N34:O34"/>
    <mergeCell ref="A35:M35"/>
    <mergeCell ref="N35:O35"/>
    <mergeCell ref="A36:M36"/>
    <mergeCell ref="N36:O36"/>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21:K21"/>
    <mergeCell ref="L21:O21"/>
    <mergeCell ref="A15:B15"/>
    <mergeCell ref="A16:A19"/>
    <mergeCell ref="A20:C21"/>
    <mergeCell ref="D20:G20"/>
    <mergeCell ref="H20:K20"/>
    <mergeCell ref="L20:O20"/>
    <mergeCell ref="D21:G21"/>
  </mergeCells>
  <printOptions/>
  <pageMargins bottom="0.35433070866141736" footer="0.0" header="0.0" left="0.3937007874015748" right="0.5511811023622047" top="1.2598425196850394"/>
  <pageSetup scale="73" orientation="portrait"/>
  <headerFooter>
    <oddHeader>&amp;C AGUAS DEL HUILA S.A. E.S.P. NIT.  800.100.553-2 FORMATO: MATRIZ DE REGISTRO Y MEDICIÓN DE INDICADORES VERSION 8.0</oddHeader>
    <oddFooter>&amp;RPág. &amp;P | &amp;P  </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3" width="11.14"/>
    <col customWidth="1" min="4" max="11" width="7.71"/>
    <col customWidth="1" min="12" max="12" width="8.29"/>
    <col customWidth="1" min="13" max="13" width="10.14"/>
    <col customWidth="1" min="14" max="14" width="10.43"/>
    <col customWidth="1" min="15" max="15" width="7.71"/>
    <col customWidth="1" min="16" max="16" width="11.43"/>
    <col customWidth="1" hidden="1" min="17" max="18" width="11.43"/>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28" t="s">
        <v>36</v>
      </c>
      <c r="B1" s="29"/>
      <c r="C1" s="29"/>
      <c r="D1" s="29"/>
      <c r="E1" s="30"/>
      <c r="F1" s="31" t="str">
        <f>'SET-G. Documental y Archivo'!J1</f>
        <v>GESTIÓN DOCUMENTAL Y ARCHIVO</v>
      </c>
      <c r="G1" s="29"/>
      <c r="H1" s="29"/>
      <c r="I1" s="29"/>
      <c r="J1" s="29"/>
      <c r="K1" s="29"/>
      <c r="L1" s="29"/>
      <c r="M1" s="29"/>
      <c r="N1" s="29"/>
      <c r="O1" s="32"/>
      <c r="P1" s="33"/>
      <c r="Q1" s="33"/>
      <c r="R1" s="33"/>
      <c r="S1" s="33"/>
      <c r="T1" s="33"/>
      <c r="U1" s="33"/>
      <c r="V1" s="33"/>
      <c r="W1" s="33"/>
      <c r="X1" s="33"/>
      <c r="Y1" s="33"/>
      <c r="Z1" s="33"/>
    </row>
    <row r="2" ht="15.75" customHeight="1">
      <c r="A2" s="34" t="s">
        <v>2</v>
      </c>
      <c r="B2" s="35"/>
      <c r="C2" s="35"/>
      <c r="D2" s="35"/>
      <c r="E2" s="36"/>
      <c r="F2" s="37" t="str">
        <f>'SET-G. Documental y Archivo'!$B7</f>
        <v>Nivel de cumplimiento de las metas del Plan Institucional de Archivo PINAR</v>
      </c>
      <c r="G2" s="35"/>
      <c r="H2" s="35"/>
      <c r="I2" s="35"/>
      <c r="J2" s="35"/>
      <c r="K2" s="35"/>
      <c r="L2" s="35"/>
      <c r="M2" s="35"/>
      <c r="N2" s="35"/>
      <c r="O2" s="40"/>
      <c r="P2" s="33"/>
      <c r="Q2" s="33"/>
      <c r="R2" s="33"/>
      <c r="S2" s="33"/>
      <c r="T2" s="33"/>
      <c r="U2" s="33"/>
      <c r="V2" s="33"/>
      <c r="W2" s="33"/>
      <c r="X2" s="33"/>
      <c r="Y2" s="33"/>
      <c r="Z2" s="33"/>
    </row>
    <row r="3" ht="15.75" customHeight="1">
      <c r="A3" s="34" t="s">
        <v>37</v>
      </c>
      <c r="B3" s="35"/>
      <c r="C3" s="35"/>
      <c r="D3" s="35"/>
      <c r="E3" s="36"/>
      <c r="F3" s="43" t="str">
        <f>'SET-G. Documental y Archivo'!F7</f>
        <v>Efectividad</v>
      </c>
      <c r="G3" s="35"/>
      <c r="H3" s="35"/>
      <c r="I3" s="35"/>
      <c r="J3" s="35"/>
      <c r="K3" s="35"/>
      <c r="L3" s="35"/>
      <c r="M3" s="35"/>
      <c r="N3" s="35"/>
      <c r="O3" s="40"/>
      <c r="P3" s="33"/>
      <c r="Q3" s="33"/>
      <c r="R3" s="33"/>
      <c r="S3" s="33"/>
      <c r="T3" s="33"/>
      <c r="U3" s="33"/>
      <c r="V3" s="33"/>
      <c r="W3" s="33"/>
      <c r="X3" s="33"/>
      <c r="Y3" s="33"/>
      <c r="Z3" s="33"/>
    </row>
    <row r="4" ht="17.25" customHeight="1">
      <c r="A4" s="46" t="s">
        <v>43</v>
      </c>
      <c r="B4" s="47"/>
      <c r="C4" s="47"/>
      <c r="D4" s="47"/>
      <c r="E4" s="48"/>
      <c r="F4" s="50" t="s">
        <v>48</v>
      </c>
      <c r="G4" s="51" t="str">
        <f>'SET-G. Documental y Archivo'!A7</f>
        <v>IN04</v>
      </c>
      <c r="H4" s="47"/>
      <c r="I4" s="47"/>
      <c r="J4" s="47"/>
      <c r="K4" s="47"/>
      <c r="L4" s="47"/>
      <c r="M4" s="47"/>
      <c r="N4" s="47"/>
      <c r="O4" s="53"/>
      <c r="P4" s="33"/>
      <c r="Q4" s="33"/>
      <c r="R4" s="33"/>
      <c r="S4" s="33"/>
      <c r="T4" s="33"/>
      <c r="U4" s="33"/>
      <c r="V4" s="33"/>
      <c r="W4" s="33"/>
      <c r="X4" s="33"/>
      <c r="Y4" s="33"/>
      <c r="Z4" s="33"/>
    </row>
    <row r="5" ht="12.75" customHeight="1">
      <c r="A5" s="54" t="s">
        <v>51</v>
      </c>
      <c r="B5" s="55"/>
      <c r="C5" s="55"/>
      <c r="D5" s="56"/>
      <c r="E5" s="57" t="s">
        <v>52</v>
      </c>
      <c r="F5" s="58" t="s">
        <v>53</v>
      </c>
      <c r="G5" s="56"/>
      <c r="H5" s="57" t="s">
        <v>54</v>
      </c>
      <c r="I5" s="57" t="s">
        <v>55</v>
      </c>
      <c r="J5" s="58" t="s">
        <v>56</v>
      </c>
      <c r="K5" s="56"/>
      <c r="L5" s="59" t="s">
        <v>57</v>
      </c>
      <c r="M5" s="29"/>
      <c r="N5" s="29"/>
      <c r="O5" s="32"/>
      <c r="P5" s="33"/>
      <c r="Q5" s="33"/>
      <c r="R5" s="33"/>
      <c r="S5" s="33"/>
      <c r="T5" s="33"/>
      <c r="U5" s="33"/>
      <c r="V5" s="33"/>
      <c r="W5" s="33"/>
      <c r="X5" s="33"/>
      <c r="Y5" s="33"/>
      <c r="Z5" s="33"/>
    </row>
    <row r="6" ht="46.5" customHeight="1">
      <c r="A6" s="60"/>
      <c r="B6" s="61"/>
      <c r="C6" s="61"/>
      <c r="D6" s="62"/>
      <c r="E6" s="63"/>
      <c r="F6" s="64"/>
      <c r="G6" s="62"/>
      <c r="H6" s="63"/>
      <c r="I6" s="63"/>
      <c r="J6" s="64"/>
      <c r="K6" s="62"/>
      <c r="L6" s="65" t="s">
        <v>58</v>
      </c>
      <c r="M6" s="36"/>
      <c r="N6" s="65" t="s">
        <v>59</v>
      </c>
      <c r="O6" s="40"/>
      <c r="P6" s="33"/>
      <c r="Q6" s="33"/>
      <c r="R6" s="33"/>
      <c r="S6" s="33"/>
      <c r="T6" s="33"/>
      <c r="U6" s="33"/>
      <c r="V6" s="33"/>
      <c r="W6" s="33"/>
      <c r="X6" s="33"/>
      <c r="Y6" s="33"/>
      <c r="Z6" s="33"/>
    </row>
    <row r="7" ht="109.5" customHeight="1">
      <c r="A7" s="67" t="str">
        <f>'SET-G. Documental y Archivo'!$C7</f>
        <v>Medir el cumplimiento de las metas del Plan Institucional de Archivo PINAR de Aguas del Huila S.A.E.S.P</v>
      </c>
      <c r="B7" s="47"/>
      <c r="C7" s="47"/>
      <c r="D7" s="48"/>
      <c r="E7" s="68" t="s">
        <v>67</v>
      </c>
      <c r="F7" s="69" t="str">
        <f>'SET-G. Documental y Archivo'!$D7</f>
        <v>Número de actividades ejecutadas del Plan Institucional de Archivo PINAR    / total de actividades del Plan Institucional de Archivo PINAR de aguas del Huila *100</v>
      </c>
      <c r="G7" s="48"/>
      <c r="H7" s="70">
        <f>$O14</f>
        <v>0.9</v>
      </c>
      <c r="I7" s="71" t="str">
        <f>'SET-G. Documental y Archivo'!$E7</f>
        <v>Semestral</v>
      </c>
      <c r="J7" s="72" t="s">
        <v>69</v>
      </c>
      <c r="K7" s="47"/>
      <c r="L7" s="47"/>
      <c r="M7" s="47"/>
      <c r="N7" s="47"/>
      <c r="O7" s="53"/>
      <c r="P7" s="33"/>
      <c r="Q7" s="33"/>
      <c r="R7" s="33"/>
      <c r="S7" s="33"/>
      <c r="T7" s="33"/>
      <c r="U7" s="33"/>
      <c r="V7" s="33"/>
      <c r="W7" s="33"/>
      <c r="X7" s="33"/>
      <c r="Y7" s="33"/>
      <c r="Z7" s="33"/>
    </row>
    <row r="8" ht="13.5" customHeight="1">
      <c r="A8" s="73" t="s">
        <v>70</v>
      </c>
      <c r="B8" s="74"/>
      <c r="C8" s="74"/>
      <c r="D8" s="74"/>
      <c r="E8" s="74"/>
      <c r="F8" s="74"/>
      <c r="G8" s="74"/>
      <c r="H8" s="74"/>
      <c r="I8" s="74"/>
      <c r="J8" s="74"/>
      <c r="K8" s="74"/>
      <c r="L8" s="74"/>
      <c r="M8" s="74"/>
      <c r="N8" s="74"/>
      <c r="O8" s="75"/>
      <c r="P8" s="33"/>
      <c r="Q8" s="33"/>
      <c r="R8" s="33"/>
      <c r="S8" s="33"/>
      <c r="T8" s="33"/>
      <c r="U8" s="33"/>
      <c r="V8" s="33"/>
      <c r="W8" s="33"/>
      <c r="X8" s="33"/>
      <c r="Y8" s="33"/>
      <c r="Z8" s="33"/>
    </row>
    <row r="9" ht="20.25" customHeight="1">
      <c r="A9" s="76" t="s">
        <v>167</v>
      </c>
      <c r="B9" s="77"/>
      <c r="C9" s="77"/>
      <c r="D9" s="77"/>
      <c r="E9" s="77"/>
      <c r="F9" s="77"/>
      <c r="G9" s="77"/>
      <c r="H9" s="77"/>
      <c r="I9" s="77"/>
      <c r="J9" s="77"/>
      <c r="K9" s="77"/>
      <c r="L9" s="77"/>
      <c r="M9" s="77"/>
      <c r="N9" s="77"/>
      <c r="O9" s="78"/>
      <c r="P9" s="33"/>
      <c r="Q9" s="33"/>
      <c r="R9" s="33"/>
      <c r="S9" s="33"/>
      <c r="T9" s="33"/>
      <c r="U9" s="33"/>
      <c r="V9" s="33"/>
      <c r="W9" s="33"/>
      <c r="X9" s="33"/>
      <c r="Y9" s="33"/>
      <c r="Z9" s="33"/>
    </row>
    <row r="10" ht="15.0" customHeight="1">
      <c r="A10" s="79" t="s">
        <v>79</v>
      </c>
      <c r="B10" s="80"/>
      <c r="C10" s="80"/>
      <c r="D10" s="80"/>
      <c r="E10" s="80"/>
      <c r="F10" s="80"/>
      <c r="G10" s="80"/>
      <c r="H10" s="80"/>
      <c r="I10" s="80"/>
      <c r="J10" s="80"/>
      <c r="K10" s="80"/>
      <c r="L10" s="80"/>
      <c r="M10" s="80"/>
      <c r="N10" s="80"/>
      <c r="O10" s="81"/>
      <c r="P10" s="33"/>
      <c r="Q10" s="33"/>
      <c r="R10" s="33"/>
      <c r="S10" s="33"/>
      <c r="T10" s="33"/>
      <c r="U10" s="33"/>
      <c r="V10" s="82"/>
      <c r="W10" s="83"/>
      <c r="X10" s="83"/>
      <c r="Y10" s="33"/>
      <c r="Z10" s="33"/>
    </row>
    <row r="11" ht="16.5" customHeight="1">
      <c r="A11" s="84" t="s">
        <v>80</v>
      </c>
      <c r="B11" s="29"/>
      <c r="C11" s="29"/>
      <c r="D11" s="29"/>
      <c r="E11" s="29"/>
      <c r="F11" s="29"/>
      <c r="G11" s="29"/>
      <c r="H11" s="29"/>
      <c r="I11" s="29"/>
      <c r="J11" s="29"/>
      <c r="K11" s="29"/>
      <c r="L11" s="29"/>
      <c r="M11" s="29"/>
      <c r="N11" s="29"/>
      <c r="O11" s="32"/>
      <c r="P11" s="33"/>
      <c r="Q11" s="33"/>
      <c r="R11" s="33"/>
      <c r="S11" s="33"/>
      <c r="T11" s="33"/>
      <c r="U11" s="33"/>
      <c r="V11" s="82"/>
      <c r="W11" s="85"/>
      <c r="X11" s="85"/>
      <c r="Y11" s="33"/>
      <c r="Z11" s="33"/>
    </row>
    <row r="12" ht="16.5" customHeight="1">
      <c r="A12" s="86" t="s">
        <v>81</v>
      </c>
      <c r="B12" s="36"/>
      <c r="C12" s="87" t="s">
        <v>15</v>
      </c>
      <c r="D12" s="87" t="s">
        <v>16</v>
      </c>
      <c r="E12" s="87" t="s">
        <v>17</v>
      </c>
      <c r="F12" s="87" t="s">
        <v>18</v>
      </c>
      <c r="G12" s="87" t="s">
        <v>19</v>
      </c>
      <c r="H12" s="87" t="s">
        <v>20</v>
      </c>
      <c r="I12" s="87" t="s">
        <v>21</v>
      </c>
      <c r="J12" s="87" t="s">
        <v>22</v>
      </c>
      <c r="K12" s="87" t="s">
        <v>23</v>
      </c>
      <c r="L12" s="87" t="s">
        <v>24</v>
      </c>
      <c r="M12" s="87" t="s">
        <v>25</v>
      </c>
      <c r="N12" s="87" t="s">
        <v>26</v>
      </c>
      <c r="O12" s="88" t="s">
        <v>82</v>
      </c>
      <c r="P12" s="33"/>
      <c r="Q12" s="33"/>
      <c r="R12" s="33"/>
      <c r="S12" s="33"/>
      <c r="T12" s="33"/>
      <c r="U12" s="33"/>
      <c r="V12" s="82"/>
      <c r="W12" s="85"/>
      <c r="X12" s="85"/>
      <c r="Y12" s="33"/>
      <c r="Z12" s="33"/>
    </row>
    <row r="13" ht="16.5" customHeight="1">
      <c r="A13" s="89" t="s">
        <v>8</v>
      </c>
      <c r="B13" s="36"/>
      <c r="C13" s="91">
        <f t="shared" ref="C13:N13" si="1">$O$13</f>
        <v>0.9</v>
      </c>
      <c r="D13" s="91">
        <f t="shared" si="1"/>
        <v>0.9</v>
      </c>
      <c r="E13" s="91">
        <f t="shared" si="1"/>
        <v>0.9</v>
      </c>
      <c r="F13" s="91">
        <f t="shared" si="1"/>
        <v>0.9</v>
      </c>
      <c r="G13" s="91">
        <f t="shared" si="1"/>
        <v>0.9</v>
      </c>
      <c r="H13" s="91">
        <f t="shared" si="1"/>
        <v>0.9</v>
      </c>
      <c r="I13" s="91">
        <f t="shared" si="1"/>
        <v>0.9</v>
      </c>
      <c r="J13" s="91">
        <f t="shared" si="1"/>
        <v>0.9</v>
      </c>
      <c r="K13" s="91">
        <f t="shared" si="1"/>
        <v>0.9</v>
      </c>
      <c r="L13" s="91">
        <f t="shared" si="1"/>
        <v>0.9</v>
      </c>
      <c r="M13" s="91">
        <f t="shared" si="1"/>
        <v>0.9</v>
      </c>
      <c r="N13" s="91">
        <f t="shared" si="1"/>
        <v>0.9</v>
      </c>
      <c r="O13" s="94">
        <f>'SET-G. Documental y Archivo'!J7</f>
        <v>0.9</v>
      </c>
      <c r="P13" s="33"/>
      <c r="Q13" s="33"/>
      <c r="R13" s="33"/>
      <c r="S13" s="33"/>
      <c r="T13" s="33"/>
      <c r="U13" s="33"/>
      <c r="V13" s="82"/>
      <c r="W13" s="85"/>
      <c r="X13" s="85"/>
      <c r="Y13" s="33"/>
      <c r="Z13" s="33"/>
    </row>
    <row r="14" ht="17.25" customHeight="1">
      <c r="A14" s="89" t="s">
        <v>87</v>
      </c>
      <c r="B14" s="36"/>
      <c r="C14" s="91">
        <f t="shared" ref="C14:N14" si="2">$O$14</f>
        <v>0.9</v>
      </c>
      <c r="D14" s="91">
        <f t="shared" si="2"/>
        <v>0.9</v>
      </c>
      <c r="E14" s="91">
        <f t="shared" si="2"/>
        <v>0.9</v>
      </c>
      <c r="F14" s="91">
        <f t="shared" si="2"/>
        <v>0.9</v>
      </c>
      <c r="G14" s="91">
        <f t="shared" si="2"/>
        <v>0.9</v>
      </c>
      <c r="H14" s="91">
        <f t="shared" si="2"/>
        <v>0.9</v>
      </c>
      <c r="I14" s="91">
        <f t="shared" si="2"/>
        <v>0.9</v>
      </c>
      <c r="J14" s="91">
        <f t="shared" si="2"/>
        <v>0.9</v>
      </c>
      <c r="K14" s="91">
        <f t="shared" si="2"/>
        <v>0.9</v>
      </c>
      <c r="L14" s="91">
        <f t="shared" si="2"/>
        <v>0.9</v>
      </c>
      <c r="M14" s="91">
        <f t="shared" si="2"/>
        <v>0.9</v>
      </c>
      <c r="N14" s="91">
        <f t="shared" si="2"/>
        <v>0.9</v>
      </c>
      <c r="O14" s="94">
        <f>'SET-G. Documental y Archivo'!K7</f>
        <v>0.9</v>
      </c>
      <c r="P14" s="33"/>
      <c r="Q14" s="33"/>
      <c r="R14" s="33"/>
      <c r="S14" s="33"/>
      <c r="T14" s="33"/>
      <c r="U14" s="33"/>
      <c r="V14" s="82"/>
      <c r="W14" s="85"/>
      <c r="X14" s="85"/>
      <c r="Y14" s="33"/>
      <c r="Z14" s="33"/>
    </row>
    <row r="15" ht="17.25" customHeight="1">
      <c r="A15" s="96" t="s">
        <v>88</v>
      </c>
      <c r="B15" s="36"/>
      <c r="C15" s="150" t="str">
        <f t="shared" ref="C15:N15" si="3">(C16/C17)</f>
        <v>#DIV/0!</v>
      </c>
      <c r="D15" s="150" t="str">
        <f t="shared" si="3"/>
        <v>#DIV/0!</v>
      </c>
      <c r="E15" s="150">
        <f t="shared" si="3"/>
        <v>1</v>
      </c>
      <c r="F15" s="150" t="str">
        <f t="shared" si="3"/>
        <v>#DIV/0!</v>
      </c>
      <c r="G15" s="150" t="str">
        <f t="shared" si="3"/>
        <v>#DIV/0!</v>
      </c>
      <c r="H15" s="150">
        <f t="shared" si="3"/>
        <v>1</v>
      </c>
      <c r="I15" s="150" t="str">
        <f t="shared" si="3"/>
        <v>#DIV/0!</v>
      </c>
      <c r="J15" s="150" t="str">
        <f t="shared" si="3"/>
        <v>#DIV/0!</v>
      </c>
      <c r="K15" s="150">
        <f t="shared" si="3"/>
        <v>1</v>
      </c>
      <c r="L15" s="150" t="str">
        <f t="shared" si="3"/>
        <v>#DIV/0!</v>
      </c>
      <c r="M15" s="150" t="str">
        <f t="shared" si="3"/>
        <v>#DIV/0!</v>
      </c>
      <c r="N15" s="150">
        <f t="shared" si="3"/>
        <v>1</v>
      </c>
      <c r="O15" s="94">
        <f>O16/O17</f>
        <v>1</v>
      </c>
      <c r="P15" s="33"/>
      <c r="Q15" s="33"/>
      <c r="R15" s="33"/>
      <c r="S15" s="33"/>
      <c r="T15" s="33"/>
      <c r="U15" s="33"/>
      <c r="V15" s="82"/>
      <c r="W15" s="85"/>
      <c r="X15" s="85"/>
      <c r="Y15" s="33"/>
      <c r="Z15" s="33"/>
    </row>
    <row r="16" ht="21.75" customHeight="1">
      <c r="A16" s="106" t="s">
        <v>107</v>
      </c>
      <c r="B16" s="108" t="s">
        <v>168</v>
      </c>
      <c r="C16" s="103">
        <v>0.0</v>
      </c>
      <c r="D16" s="103">
        <v>0.0</v>
      </c>
      <c r="E16" s="103">
        <v>1.0</v>
      </c>
      <c r="F16" s="103">
        <v>0.0</v>
      </c>
      <c r="G16" s="103">
        <v>0.0</v>
      </c>
      <c r="H16" s="103">
        <v>4.0</v>
      </c>
      <c r="I16" s="103">
        <v>0.0</v>
      </c>
      <c r="J16" s="103">
        <v>0.0</v>
      </c>
      <c r="K16" s="103">
        <v>1.0</v>
      </c>
      <c r="L16" s="103">
        <v>0.0</v>
      </c>
      <c r="M16" s="103">
        <v>0.0</v>
      </c>
      <c r="N16" s="103">
        <v>4.0</v>
      </c>
      <c r="O16" s="110">
        <f t="shared" ref="O16:O17" si="4">MAX(C16:N16)</f>
        <v>4</v>
      </c>
      <c r="P16" s="33"/>
      <c r="Q16" s="33"/>
      <c r="R16" s="33"/>
      <c r="S16" s="33"/>
      <c r="T16" s="33"/>
      <c r="U16" s="33"/>
      <c r="V16" s="82"/>
      <c r="W16" s="85"/>
      <c r="X16" s="85"/>
      <c r="Y16" s="33"/>
      <c r="Z16" s="33"/>
    </row>
    <row r="17" ht="28.5" customHeight="1">
      <c r="A17" s="111"/>
      <c r="B17" s="108" t="s">
        <v>169</v>
      </c>
      <c r="C17" s="103">
        <v>0.0</v>
      </c>
      <c r="D17" s="103">
        <v>0.0</v>
      </c>
      <c r="E17" s="103">
        <v>1.0</v>
      </c>
      <c r="F17" s="103">
        <v>0.0</v>
      </c>
      <c r="G17" s="103">
        <v>0.0</v>
      </c>
      <c r="H17" s="103">
        <v>4.0</v>
      </c>
      <c r="I17" s="103">
        <v>0.0</v>
      </c>
      <c r="J17" s="103">
        <v>0.0</v>
      </c>
      <c r="K17" s="103">
        <v>1.0</v>
      </c>
      <c r="L17" s="103">
        <v>0.0</v>
      </c>
      <c r="M17" s="103">
        <v>0.0</v>
      </c>
      <c r="N17" s="103">
        <v>4.0</v>
      </c>
      <c r="O17" s="110">
        <f t="shared" si="4"/>
        <v>4</v>
      </c>
      <c r="P17" s="33"/>
      <c r="Q17" s="33"/>
      <c r="R17" s="33"/>
      <c r="S17" s="33"/>
      <c r="T17" s="33"/>
      <c r="U17" s="33"/>
      <c r="V17" s="82"/>
      <c r="W17" s="85"/>
      <c r="X17" s="85"/>
      <c r="Y17" s="33"/>
      <c r="Z17" s="33"/>
    </row>
    <row r="18" ht="17.25" customHeight="1">
      <c r="A18" s="111"/>
      <c r="B18" s="114"/>
      <c r="C18" s="113"/>
      <c r="D18" s="113"/>
      <c r="E18" s="113"/>
      <c r="F18" s="113"/>
      <c r="G18" s="113"/>
      <c r="H18" s="113"/>
      <c r="I18" s="113"/>
      <c r="J18" s="113"/>
      <c r="K18" s="113"/>
      <c r="L18" s="113"/>
      <c r="M18" s="113"/>
      <c r="N18" s="113"/>
      <c r="O18" s="115"/>
      <c r="P18" s="33"/>
      <c r="Q18" s="33"/>
      <c r="R18" s="33"/>
      <c r="S18" s="33"/>
      <c r="T18" s="33"/>
      <c r="U18" s="33"/>
      <c r="V18" s="82"/>
      <c r="W18" s="85"/>
      <c r="X18" s="85"/>
      <c r="Y18" s="33"/>
      <c r="Z18" s="33"/>
    </row>
    <row r="19" ht="18.0" customHeight="1">
      <c r="A19" s="116"/>
      <c r="B19" s="117" t="s">
        <v>112</v>
      </c>
      <c r="C19" s="118"/>
      <c r="D19" s="118"/>
      <c r="E19" s="118"/>
      <c r="F19" s="118"/>
      <c r="G19" s="118"/>
      <c r="H19" s="118"/>
      <c r="I19" s="118"/>
      <c r="J19" s="118"/>
      <c r="K19" s="118"/>
      <c r="L19" s="118"/>
      <c r="M19" s="118"/>
      <c r="N19" s="118"/>
      <c r="O19" s="119"/>
      <c r="P19" s="33"/>
      <c r="Q19" s="33"/>
      <c r="R19" s="33"/>
      <c r="S19" s="33"/>
      <c r="T19" s="33"/>
      <c r="U19" s="33"/>
      <c r="V19" s="82"/>
      <c r="W19" s="85"/>
      <c r="X19" s="85"/>
      <c r="Y19" s="33"/>
      <c r="Z19" s="33"/>
    </row>
    <row r="20" ht="33.0" customHeight="1">
      <c r="A20" s="120" t="s">
        <v>114</v>
      </c>
      <c r="B20" s="55"/>
      <c r="C20" s="56"/>
      <c r="D20" s="121" t="str">
        <f>'SET-G. Documental y Archivo'!$G7</f>
        <v>Entre 80% y 100%</v>
      </c>
      <c r="E20" s="122"/>
      <c r="F20" s="122"/>
      <c r="G20" s="123"/>
      <c r="H20" s="121" t="str">
        <f>'SET-G. Documental y Archivo'!$H7</f>
        <v>Entre 60% y 79%</v>
      </c>
      <c r="I20" s="122"/>
      <c r="J20" s="122"/>
      <c r="K20" s="123"/>
      <c r="L20" s="121" t="str">
        <f>'SET-G. Documental y Archivo'!$I7</f>
        <v>Menor al 60%</v>
      </c>
      <c r="M20" s="122"/>
      <c r="N20" s="122"/>
      <c r="O20" s="123"/>
      <c r="P20" s="33"/>
      <c r="Q20" s="33"/>
      <c r="R20" s="33"/>
      <c r="S20" s="33"/>
      <c r="T20" s="33"/>
      <c r="U20" s="33"/>
      <c r="V20" s="82"/>
      <c r="W20" s="85"/>
      <c r="X20" s="85"/>
      <c r="Y20" s="33"/>
      <c r="Z20" s="33"/>
    </row>
    <row r="21" ht="33.0" customHeight="1">
      <c r="A21" s="125"/>
      <c r="B21" s="77"/>
      <c r="C21" s="126"/>
      <c r="D21" s="127" t="s">
        <v>11</v>
      </c>
      <c r="E21" s="128"/>
      <c r="F21" s="128"/>
      <c r="G21" s="129"/>
      <c r="H21" s="131" t="s">
        <v>12</v>
      </c>
      <c r="I21" s="128"/>
      <c r="J21" s="128"/>
      <c r="K21" s="129"/>
      <c r="L21" s="132" t="s">
        <v>13</v>
      </c>
      <c r="M21" s="128"/>
      <c r="N21" s="128"/>
      <c r="O21" s="133"/>
      <c r="P21" s="33"/>
      <c r="Q21" s="33"/>
      <c r="R21" s="33"/>
      <c r="S21" s="33"/>
      <c r="T21" s="33"/>
      <c r="U21" s="33"/>
      <c r="V21" s="82"/>
      <c r="W21" s="85"/>
      <c r="X21" s="85"/>
      <c r="Y21" s="33"/>
      <c r="Z21" s="33"/>
    </row>
    <row r="22" ht="15.75" customHeight="1">
      <c r="A22" s="134" t="s">
        <v>115</v>
      </c>
      <c r="B22" s="128"/>
      <c r="C22" s="128"/>
      <c r="D22" s="128"/>
      <c r="E22" s="128"/>
      <c r="F22" s="128"/>
      <c r="G22" s="128"/>
      <c r="H22" s="128"/>
      <c r="I22" s="128"/>
      <c r="J22" s="128"/>
      <c r="K22" s="128"/>
      <c r="L22" s="128"/>
      <c r="M22" s="128"/>
      <c r="N22" s="128"/>
      <c r="O22" s="133"/>
      <c r="P22" s="33"/>
      <c r="Q22" s="33"/>
      <c r="R22" s="33"/>
      <c r="S22" s="33"/>
      <c r="T22" s="33"/>
      <c r="U22" s="33"/>
      <c r="V22" s="82"/>
      <c r="W22" s="85"/>
      <c r="X22" s="85"/>
      <c r="Y22" s="33"/>
      <c r="Z22" s="33"/>
    </row>
    <row r="23" ht="264.75" customHeight="1">
      <c r="A23" s="135"/>
      <c r="B23" s="74"/>
      <c r="C23" s="74"/>
      <c r="D23" s="74"/>
      <c r="E23" s="74"/>
      <c r="F23" s="74"/>
      <c r="G23" s="74"/>
      <c r="H23" s="74"/>
      <c r="I23" s="74"/>
      <c r="J23" s="74"/>
      <c r="K23" s="74"/>
      <c r="L23" s="74"/>
      <c r="M23" s="74"/>
      <c r="N23" s="74"/>
      <c r="O23" s="75"/>
      <c r="P23" s="33"/>
      <c r="Q23" s="33"/>
      <c r="R23" s="33"/>
      <c r="S23" s="33"/>
      <c r="T23" s="33"/>
      <c r="U23" s="33"/>
      <c r="V23" s="82"/>
      <c r="W23" s="33"/>
      <c r="X23" s="33"/>
      <c r="Y23" s="33"/>
      <c r="Z23" s="33"/>
    </row>
    <row r="24" ht="15.0" customHeight="1">
      <c r="A24" s="136" t="s">
        <v>170</v>
      </c>
      <c r="B24" s="29"/>
      <c r="C24" s="29"/>
      <c r="D24" s="29"/>
      <c r="E24" s="29"/>
      <c r="F24" s="29"/>
      <c r="G24" s="29"/>
      <c r="H24" s="29"/>
      <c r="I24" s="29"/>
      <c r="J24" s="29"/>
      <c r="K24" s="29"/>
      <c r="L24" s="29"/>
      <c r="M24" s="30"/>
      <c r="N24" s="137" t="s">
        <v>117</v>
      </c>
      <c r="O24" s="32"/>
      <c r="P24" s="33"/>
      <c r="Q24" s="33"/>
      <c r="R24" s="33"/>
      <c r="S24" s="33"/>
      <c r="T24" s="33"/>
      <c r="U24" s="33"/>
      <c r="V24" s="33"/>
      <c r="W24" s="33"/>
      <c r="X24" s="33"/>
      <c r="Y24" s="33"/>
      <c r="Z24" s="33"/>
    </row>
    <row r="25" ht="21.75" customHeight="1">
      <c r="A25" s="139" t="s">
        <v>171</v>
      </c>
      <c r="B25" s="35"/>
      <c r="C25" s="35"/>
      <c r="D25" s="35"/>
      <c r="E25" s="35"/>
      <c r="F25" s="35"/>
      <c r="G25" s="35"/>
      <c r="H25" s="35"/>
      <c r="I25" s="35"/>
      <c r="J25" s="35"/>
      <c r="K25" s="35"/>
      <c r="L25" s="35"/>
      <c r="M25" s="36"/>
      <c r="N25" s="140">
        <v>45658.0</v>
      </c>
      <c r="O25" s="40"/>
      <c r="P25" s="33"/>
      <c r="Q25" s="33"/>
      <c r="R25" s="33"/>
      <c r="S25" s="33"/>
      <c r="T25" s="33"/>
      <c r="U25" s="33"/>
      <c r="V25" s="33"/>
      <c r="W25" s="33"/>
      <c r="X25" s="33"/>
      <c r="Y25" s="33"/>
      <c r="Z25" s="33"/>
    </row>
    <row r="26" ht="21.75" customHeight="1">
      <c r="A26" s="139" t="s">
        <v>171</v>
      </c>
      <c r="B26" s="35"/>
      <c r="C26" s="35"/>
      <c r="D26" s="35"/>
      <c r="E26" s="35"/>
      <c r="F26" s="35"/>
      <c r="G26" s="35"/>
      <c r="H26" s="35"/>
      <c r="I26" s="35"/>
      <c r="J26" s="35"/>
      <c r="K26" s="35"/>
      <c r="L26" s="35"/>
      <c r="M26" s="36"/>
      <c r="N26" s="140">
        <v>45689.0</v>
      </c>
      <c r="O26" s="40"/>
      <c r="P26" s="33"/>
      <c r="Q26" s="33"/>
      <c r="R26" s="33"/>
      <c r="S26" s="33"/>
      <c r="T26" s="33"/>
      <c r="U26" s="33"/>
      <c r="V26" s="33"/>
      <c r="W26" s="33"/>
      <c r="X26" s="33"/>
      <c r="Y26" s="33"/>
      <c r="Z26" s="33"/>
    </row>
    <row r="27" ht="21.75" customHeight="1">
      <c r="A27" s="141" t="s">
        <v>172</v>
      </c>
      <c r="B27" s="35"/>
      <c r="C27" s="35"/>
      <c r="D27" s="35"/>
      <c r="E27" s="35"/>
      <c r="F27" s="35"/>
      <c r="G27" s="35"/>
      <c r="H27" s="35"/>
      <c r="I27" s="35"/>
      <c r="J27" s="35"/>
      <c r="K27" s="35"/>
      <c r="L27" s="35"/>
      <c r="M27" s="36"/>
      <c r="N27" s="140">
        <v>45717.0</v>
      </c>
      <c r="O27" s="40"/>
      <c r="P27" s="33"/>
      <c r="Q27" s="33"/>
      <c r="R27" s="33"/>
      <c r="S27" s="33"/>
      <c r="T27" s="33"/>
      <c r="U27" s="33"/>
      <c r="V27" s="33"/>
      <c r="W27" s="33"/>
      <c r="X27" s="33"/>
      <c r="Y27" s="33"/>
      <c r="Z27" s="33"/>
    </row>
    <row r="28" ht="21.75" customHeight="1">
      <c r="A28" s="139" t="s">
        <v>171</v>
      </c>
      <c r="B28" s="35"/>
      <c r="C28" s="35"/>
      <c r="D28" s="35"/>
      <c r="E28" s="35"/>
      <c r="F28" s="35"/>
      <c r="G28" s="35"/>
      <c r="H28" s="35"/>
      <c r="I28" s="35"/>
      <c r="J28" s="35"/>
      <c r="K28" s="35"/>
      <c r="L28" s="35"/>
      <c r="M28" s="36"/>
      <c r="N28" s="140">
        <v>45748.0</v>
      </c>
      <c r="O28" s="40"/>
      <c r="P28" s="33"/>
      <c r="Q28" s="33"/>
      <c r="R28" s="33"/>
      <c r="S28" s="33"/>
      <c r="T28" s="33"/>
      <c r="U28" s="33"/>
      <c r="V28" s="33"/>
      <c r="W28" s="33"/>
      <c r="X28" s="33"/>
      <c r="Y28" s="33"/>
      <c r="Z28" s="33"/>
    </row>
    <row r="29" ht="21.75" customHeight="1">
      <c r="A29" s="139" t="s">
        <v>171</v>
      </c>
      <c r="B29" s="35"/>
      <c r="C29" s="35"/>
      <c r="D29" s="35"/>
      <c r="E29" s="35"/>
      <c r="F29" s="35"/>
      <c r="G29" s="35"/>
      <c r="H29" s="35"/>
      <c r="I29" s="35"/>
      <c r="J29" s="35"/>
      <c r="K29" s="35"/>
      <c r="L29" s="35"/>
      <c r="M29" s="36"/>
      <c r="N29" s="140">
        <v>45778.0</v>
      </c>
      <c r="O29" s="40"/>
      <c r="P29" s="33"/>
      <c r="Q29" s="33"/>
      <c r="R29" s="33"/>
      <c r="S29" s="33"/>
      <c r="T29" s="33"/>
      <c r="U29" s="33"/>
      <c r="V29" s="33"/>
      <c r="W29" s="33"/>
      <c r="X29" s="33"/>
      <c r="Y29" s="33"/>
      <c r="Z29" s="33"/>
    </row>
    <row r="30" ht="21.75" customHeight="1">
      <c r="A30" s="141" t="s">
        <v>172</v>
      </c>
      <c r="B30" s="35"/>
      <c r="C30" s="35"/>
      <c r="D30" s="35"/>
      <c r="E30" s="35"/>
      <c r="F30" s="35"/>
      <c r="G30" s="35"/>
      <c r="H30" s="35"/>
      <c r="I30" s="35"/>
      <c r="J30" s="35"/>
      <c r="K30" s="35"/>
      <c r="L30" s="35"/>
      <c r="M30" s="36"/>
      <c r="N30" s="140">
        <v>45809.0</v>
      </c>
      <c r="O30" s="40"/>
      <c r="P30" s="33"/>
      <c r="Q30" s="33"/>
      <c r="R30" s="33"/>
      <c r="S30" s="33"/>
      <c r="T30" s="33"/>
      <c r="U30" s="33"/>
      <c r="V30" s="33"/>
      <c r="W30" s="33"/>
      <c r="X30" s="33"/>
      <c r="Y30" s="33"/>
      <c r="Z30" s="33"/>
    </row>
    <row r="31" ht="21.75" customHeight="1">
      <c r="A31" s="139" t="s">
        <v>171</v>
      </c>
      <c r="B31" s="35"/>
      <c r="C31" s="35"/>
      <c r="D31" s="35"/>
      <c r="E31" s="35"/>
      <c r="F31" s="35"/>
      <c r="G31" s="35"/>
      <c r="H31" s="35"/>
      <c r="I31" s="35"/>
      <c r="J31" s="35"/>
      <c r="K31" s="35"/>
      <c r="L31" s="35"/>
      <c r="M31" s="36"/>
      <c r="N31" s="140">
        <v>45839.0</v>
      </c>
      <c r="O31" s="40"/>
      <c r="P31" s="33"/>
      <c r="Q31" s="33"/>
      <c r="R31" s="33"/>
      <c r="S31" s="33"/>
      <c r="T31" s="33"/>
      <c r="U31" s="33"/>
      <c r="V31" s="33"/>
      <c r="W31" s="33"/>
      <c r="X31" s="33"/>
      <c r="Y31" s="33"/>
      <c r="Z31" s="33"/>
    </row>
    <row r="32" ht="21.75" customHeight="1">
      <c r="A32" s="139" t="s">
        <v>171</v>
      </c>
      <c r="B32" s="35"/>
      <c r="C32" s="35"/>
      <c r="D32" s="35"/>
      <c r="E32" s="35"/>
      <c r="F32" s="35"/>
      <c r="G32" s="35"/>
      <c r="H32" s="35"/>
      <c r="I32" s="35"/>
      <c r="J32" s="35"/>
      <c r="K32" s="35"/>
      <c r="L32" s="35"/>
      <c r="M32" s="36"/>
      <c r="N32" s="140">
        <v>45870.0</v>
      </c>
      <c r="O32" s="40"/>
      <c r="P32" s="33"/>
      <c r="Q32" s="33"/>
      <c r="R32" s="33"/>
      <c r="S32" s="33"/>
      <c r="T32" s="33"/>
      <c r="U32" s="33"/>
      <c r="V32" s="33"/>
      <c r="W32" s="33"/>
      <c r="X32" s="33"/>
      <c r="Y32" s="33"/>
      <c r="Z32" s="33"/>
    </row>
    <row r="33" ht="21.75" customHeight="1">
      <c r="A33" s="141" t="s">
        <v>172</v>
      </c>
      <c r="B33" s="35"/>
      <c r="C33" s="35"/>
      <c r="D33" s="35"/>
      <c r="E33" s="35"/>
      <c r="F33" s="35"/>
      <c r="G33" s="35"/>
      <c r="H33" s="35"/>
      <c r="I33" s="35"/>
      <c r="J33" s="35"/>
      <c r="K33" s="35"/>
      <c r="L33" s="35"/>
      <c r="M33" s="36"/>
      <c r="N33" s="140">
        <v>45901.0</v>
      </c>
      <c r="O33" s="40"/>
      <c r="P33" s="33"/>
      <c r="Q33" s="33"/>
      <c r="R33" s="33"/>
      <c r="S33" s="33"/>
      <c r="T33" s="33"/>
      <c r="U33" s="33"/>
      <c r="V33" s="33"/>
      <c r="W33" s="33"/>
      <c r="X33" s="33"/>
      <c r="Y33" s="33"/>
      <c r="Z33" s="33"/>
    </row>
    <row r="34" ht="21.75" customHeight="1">
      <c r="A34" s="139" t="s">
        <v>171</v>
      </c>
      <c r="B34" s="35"/>
      <c r="C34" s="35"/>
      <c r="D34" s="35"/>
      <c r="E34" s="35"/>
      <c r="F34" s="35"/>
      <c r="G34" s="35"/>
      <c r="H34" s="35"/>
      <c r="I34" s="35"/>
      <c r="J34" s="35"/>
      <c r="K34" s="35"/>
      <c r="L34" s="35"/>
      <c r="M34" s="36"/>
      <c r="N34" s="140">
        <v>45931.0</v>
      </c>
      <c r="O34" s="40"/>
      <c r="P34" s="33"/>
      <c r="Q34" s="33"/>
      <c r="R34" s="33"/>
      <c r="S34" s="33"/>
      <c r="T34" s="33"/>
      <c r="U34" s="33"/>
      <c r="V34" s="33"/>
      <c r="W34" s="33"/>
      <c r="X34" s="33"/>
      <c r="Y34" s="33"/>
      <c r="Z34" s="33"/>
    </row>
    <row r="35" ht="21.75" customHeight="1">
      <c r="A35" s="139" t="s">
        <v>171</v>
      </c>
      <c r="B35" s="35"/>
      <c r="C35" s="35"/>
      <c r="D35" s="35"/>
      <c r="E35" s="35"/>
      <c r="F35" s="35"/>
      <c r="G35" s="35"/>
      <c r="H35" s="35"/>
      <c r="I35" s="35"/>
      <c r="J35" s="35"/>
      <c r="K35" s="35"/>
      <c r="L35" s="35"/>
      <c r="M35" s="36"/>
      <c r="N35" s="140">
        <v>45962.0</v>
      </c>
      <c r="O35" s="40"/>
      <c r="P35" s="33"/>
      <c r="Q35" s="33"/>
      <c r="R35" s="33"/>
      <c r="S35" s="33"/>
      <c r="T35" s="33"/>
      <c r="U35" s="33"/>
      <c r="V35" s="33"/>
      <c r="W35" s="33"/>
      <c r="X35" s="33"/>
      <c r="Y35" s="33"/>
      <c r="Z35" s="33"/>
    </row>
    <row r="36" ht="87.0" customHeight="1">
      <c r="A36" s="141" t="s">
        <v>173</v>
      </c>
      <c r="B36" s="35"/>
      <c r="C36" s="35"/>
      <c r="D36" s="35"/>
      <c r="E36" s="35"/>
      <c r="F36" s="35"/>
      <c r="G36" s="35"/>
      <c r="H36" s="35"/>
      <c r="I36" s="35"/>
      <c r="J36" s="35"/>
      <c r="K36" s="35"/>
      <c r="L36" s="35"/>
      <c r="M36" s="36"/>
      <c r="N36" s="140">
        <v>45992.0</v>
      </c>
      <c r="O36" s="40"/>
      <c r="P36" s="33"/>
      <c r="Q36" s="33"/>
      <c r="R36" s="33"/>
      <c r="S36" s="33"/>
      <c r="T36" s="33"/>
      <c r="U36" s="33"/>
      <c r="V36" s="33"/>
      <c r="W36" s="33"/>
      <c r="X36" s="33"/>
      <c r="Y36" s="33"/>
      <c r="Z36" s="33"/>
    </row>
    <row r="37" ht="15.0" customHeight="1">
      <c r="A37" s="136" t="s">
        <v>174</v>
      </c>
      <c r="B37" s="29"/>
      <c r="C37" s="29"/>
      <c r="D37" s="29"/>
      <c r="E37" s="29"/>
      <c r="F37" s="29"/>
      <c r="G37" s="29"/>
      <c r="H37" s="29"/>
      <c r="I37" s="29"/>
      <c r="J37" s="29"/>
      <c r="K37" s="29"/>
      <c r="L37" s="29"/>
      <c r="M37" s="30"/>
      <c r="N37" s="137" t="s">
        <v>117</v>
      </c>
      <c r="O37" s="32"/>
      <c r="P37" s="33"/>
      <c r="Q37" s="33"/>
      <c r="R37" s="33"/>
      <c r="S37" s="33"/>
      <c r="T37" s="33"/>
      <c r="U37" s="33"/>
      <c r="V37" s="33"/>
      <c r="W37" s="33"/>
      <c r="X37" s="33"/>
      <c r="Y37" s="33"/>
      <c r="Z37" s="33"/>
    </row>
    <row r="38" ht="24.0" customHeight="1">
      <c r="A38" s="139" t="s">
        <v>175</v>
      </c>
      <c r="B38" s="35"/>
      <c r="C38" s="35"/>
      <c r="D38" s="35"/>
      <c r="E38" s="35"/>
      <c r="F38" s="35"/>
      <c r="G38" s="35"/>
      <c r="H38" s="35"/>
      <c r="I38" s="35"/>
      <c r="J38" s="35"/>
      <c r="K38" s="35"/>
      <c r="L38" s="35"/>
      <c r="M38" s="36"/>
      <c r="N38" s="142"/>
      <c r="O38" s="40"/>
      <c r="P38" s="33"/>
      <c r="Q38" s="33"/>
      <c r="R38" s="33"/>
      <c r="S38" s="33"/>
      <c r="T38" s="33"/>
      <c r="U38" s="33"/>
      <c r="V38" s="33"/>
      <c r="W38" s="33"/>
      <c r="X38" s="33"/>
      <c r="Y38" s="33"/>
      <c r="Z38" s="33"/>
    </row>
    <row r="39" ht="22.5" customHeight="1">
      <c r="A39" s="147"/>
      <c r="B39" s="47"/>
      <c r="C39" s="47"/>
      <c r="D39" s="47"/>
      <c r="E39" s="47"/>
      <c r="F39" s="47"/>
      <c r="G39" s="47"/>
      <c r="H39" s="47"/>
      <c r="I39" s="47"/>
      <c r="J39" s="47"/>
      <c r="K39" s="47"/>
      <c r="L39" s="47"/>
      <c r="M39" s="48"/>
      <c r="N39" s="144"/>
      <c r="O39" s="53"/>
      <c r="P39" s="33"/>
      <c r="Q39" s="33"/>
      <c r="R39" s="33"/>
      <c r="S39" s="33"/>
      <c r="T39" s="33"/>
      <c r="U39" s="33"/>
      <c r="V39" s="33"/>
      <c r="W39" s="33"/>
      <c r="X39" s="33"/>
      <c r="Y39" s="33"/>
      <c r="Z39" s="33"/>
    </row>
    <row r="40" ht="4.5" customHeight="1">
      <c r="A40" s="145"/>
      <c r="B40" s="74"/>
      <c r="C40" s="74"/>
      <c r="D40" s="74"/>
      <c r="E40" s="74"/>
      <c r="F40" s="74"/>
      <c r="G40" s="74"/>
      <c r="H40" s="74"/>
      <c r="I40" s="74"/>
      <c r="J40" s="74"/>
      <c r="K40" s="74"/>
      <c r="L40" s="74"/>
      <c r="M40" s="74"/>
      <c r="N40" s="74"/>
      <c r="O40" s="146"/>
      <c r="P40" s="33"/>
      <c r="Q40" s="33"/>
      <c r="R40" s="33"/>
      <c r="S40" s="33"/>
      <c r="T40" s="33"/>
      <c r="U40" s="33"/>
      <c r="V40" s="33"/>
      <c r="W40" s="33"/>
      <c r="X40" s="33"/>
      <c r="Y40" s="33"/>
      <c r="Z40" s="33"/>
    </row>
    <row r="41" ht="12.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ht="12.75" customHeight="1">
      <c r="A42" s="33"/>
      <c r="B42" s="33"/>
      <c r="C42" s="33"/>
      <c r="D42" s="33"/>
      <c r="E42" s="33"/>
      <c r="F42" s="33"/>
      <c r="G42" s="33"/>
      <c r="H42" s="33"/>
      <c r="I42" s="33"/>
      <c r="J42" s="33"/>
      <c r="K42" s="33"/>
      <c r="L42" s="33"/>
      <c r="M42" s="33"/>
      <c r="N42" s="33"/>
      <c r="O42" s="33"/>
      <c r="P42" s="33"/>
      <c r="Q42" s="101" t="s">
        <v>152</v>
      </c>
      <c r="R42" s="33"/>
      <c r="S42" s="33"/>
      <c r="T42" s="33"/>
      <c r="U42" s="33"/>
      <c r="V42" s="33"/>
      <c r="W42" s="33"/>
      <c r="X42" s="33"/>
      <c r="Y42" s="33"/>
      <c r="Z42" s="33"/>
    </row>
    <row r="43" ht="12.75" customHeight="1">
      <c r="A43" s="33"/>
      <c r="B43" s="33"/>
      <c r="C43" s="33"/>
      <c r="D43" s="33"/>
      <c r="E43" s="33"/>
      <c r="F43" s="33"/>
      <c r="G43" s="33"/>
      <c r="H43" s="33"/>
      <c r="I43" s="33"/>
      <c r="J43" s="33"/>
      <c r="K43" s="33"/>
      <c r="L43" s="33"/>
      <c r="M43" s="33"/>
      <c r="N43" s="33"/>
      <c r="O43" s="33"/>
      <c r="P43" s="33"/>
      <c r="Q43" s="101" t="s">
        <v>153</v>
      </c>
      <c r="R43" s="33"/>
      <c r="S43" s="33"/>
      <c r="T43" s="33"/>
      <c r="U43" s="33"/>
      <c r="V43" s="33"/>
      <c r="W43" s="33"/>
      <c r="X43" s="33"/>
      <c r="Y43" s="33"/>
      <c r="Z43" s="33"/>
    </row>
    <row r="44" ht="12.75" customHeight="1">
      <c r="A44" s="33"/>
      <c r="B44" s="33"/>
      <c r="C44" s="33"/>
      <c r="D44" s="33"/>
      <c r="E44" s="33"/>
      <c r="F44" s="33"/>
      <c r="G44" s="33"/>
      <c r="H44" s="33"/>
      <c r="I44" s="33"/>
      <c r="J44" s="33"/>
      <c r="K44" s="33"/>
      <c r="L44" s="33"/>
      <c r="M44" s="33"/>
      <c r="N44" s="33"/>
      <c r="O44" s="33"/>
      <c r="P44" s="33"/>
      <c r="Q44" s="101" t="s">
        <v>155</v>
      </c>
      <c r="R44" s="33"/>
      <c r="S44" s="33"/>
      <c r="T44" s="33"/>
      <c r="U44" s="33"/>
      <c r="V44" s="33"/>
      <c r="W44" s="33"/>
      <c r="X44" s="33"/>
      <c r="Y44" s="33"/>
      <c r="Z44" s="33"/>
    </row>
    <row r="45" ht="12.75" customHeight="1">
      <c r="A45" s="33"/>
      <c r="B45" s="33"/>
      <c r="C45" s="33"/>
      <c r="D45" s="33"/>
      <c r="E45" s="33"/>
      <c r="F45" s="33"/>
      <c r="G45" s="33"/>
      <c r="H45" s="33"/>
      <c r="I45" s="33"/>
      <c r="J45" s="33"/>
      <c r="K45" s="33"/>
      <c r="L45" s="33"/>
      <c r="M45" s="33"/>
      <c r="N45" s="33"/>
      <c r="O45" s="33"/>
      <c r="P45" s="33"/>
      <c r="Q45" s="101" t="s">
        <v>156</v>
      </c>
      <c r="R45" s="33"/>
      <c r="S45" s="33"/>
      <c r="T45" s="33"/>
      <c r="U45" s="33"/>
      <c r="V45" s="33"/>
      <c r="W45" s="33"/>
      <c r="X45" s="33"/>
      <c r="Y45" s="33"/>
      <c r="Z45" s="33"/>
    </row>
    <row r="46" ht="12.75" customHeight="1">
      <c r="A46" s="33"/>
      <c r="B46" s="33"/>
      <c r="C46" s="33"/>
      <c r="D46" s="33"/>
      <c r="E46" s="33"/>
      <c r="F46" s="33"/>
      <c r="G46" s="33"/>
      <c r="H46" s="33"/>
      <c r="I46" s="33"/>
      <c r="J46" s="33"/>
      <c r="K46" s="33"/>
      <c r="L46" s="33"/>
      <c r="M46" s="33"/>
      <c r="N46" s="33"/>
      <c r="O46" s="33"/>
      <c r="P46" s="33"/>
      <c r="Q46" s="101" t="s">
        <v>157</v>
      </c>
      <c r="R46" s="33"/>
      <c r="S46" s="33"/>
      <c r="T46" s="33"/>
      <c r="U46" s="33"/>
      <c r="V46" s="33"/>
      <c r="W46" s="33"/>
      <c r="X46" s="33"/>
      <c r="Y46" s="33"/>
      <c r="Z46" s="33"/>
    </row>
    <row r="47" ht="12.75" customHeight="1">
      <c r="A47" s="33"/>
      <c r="B47" s="33"/>
      <c r="C47" s="33"/>
      <c r="D47" s="33"/>
      <c r="E47" s="33"/>
      <c r="F47" s="33"/>
      <c r="G47" s="33"/>
      <c r="H47" s="33"/>
      <c r="I47" s="33"/>
      <c r="J47" s="33"/>
      <c r="K47" s="33"/>
      <c r="L47" s="33"/>
      <c r="M47" s="33"/>
      <c r="N47" s="33"/>
      <c r="O47" s="33"/>
      <c r="P47" s="33"/>
      <c r="Q47" s="101" t="s">
        <v>159</v>
      </c>
      <c r="R47" s="33"/>
      <c r="S47" s="33"/>
      <c r="T47" s="33"/>
      <c r="U47" s="33"/>
      <c r="V47" s="33"/>
      <c r="W47" s="33"/>
      <c r="X47" s="33"/>
      <c r="Y47" s="33"/>
      <c r="Z47" s="33"/>
    </row>
    <row r="48" ht="12.75" customHeight="1">
      <c r="A48" s="33"/>
      <c r="B48" s="33"/>
      <c r="C48" s="33"/>
      <c r="D48" s="33"/>
      <c r="E48" s="33"/>
      <c r="F48" s="33"/>
      <c r="G48" s="33"/>
      <c r="H48" s="33"/>
      <c r="I48" s="33"/>
      <c r="J48" s="33"/>
      <c r="K48" s="33"/>
      <c r="L48" s="33"/>
      <c r="M48" s="33"/>
      <c r="N48" s="33"/>
      <c r="O48" s="33"/>
      <c r="P48" s="33"/>
      <c r="Q48" s="101" t="s">
        <v>160</v>
      </c>
      <c r="R48" s="33"/>
      <c r="S48" s="33"/>
      <c r="T48" s="33"/>
      <c r="U48" s="33"/>
      <c r="V48" s="33"/>
      <c r="W48" s="33"/>
      <c r="X48" s="33"/>
      <c r="Y48" s="33"/>
      <c r="Z48" s="33"/>
    </row>
    <row r="49" ht="12.75" customHeight="1">
      <c r="A49" s="33"/>
      <c r="B49" s="33"/>
      <c r="C49" s="33"/>
      <c r="D49" s="33"/>
      <c r="E49" s="33"/>
      <c r="F49" s="33"/>
      <c r="G49" s="33"/>
      <c r="H49" s="33"/>
      <c r="I49" s="33"/>
      <c r="J49" s="33"/>
      <c r="K49" s="33"/>
      <c r="L49" s="33"/>
      <c r="M49" s="33"/>
      <c r="N49" s="33"/>
      <c r="O49" s="33"/>
      <c r="P49" s="33"/>
      <c r="Q49" s="101" t="s">
        <v>161</v>
      </c>
      <c r="R49" s="33"/>
      <c r="S49" s="33"/>
      <c r="T49" s="33"/>
      <c r="U49" s="33"/>
      <c r="V49" s="33"/>
      <c r="W49" s="33"/>
      <c r="X49" s="33"/>
      <c r="Y49" s="33"/>
      <c r="Z49" s="33"/>
    </row>
    <row r="50" ht="12.75" customHeight="1">
      <c r="A50" s="33"/>
      <c r="B50" s="33"/>
      <c r="C50" s="33"/>
      <c r="D50" s="33"/>
      <c r="E50" s="33"/>
      <c r="F50" s="33"/>
      <c r="G50" s="33"/>
      <c r="H50" s="33"/>
      <c r="I50" s="33"/>
      <c r="J50" s="33"/>
      <c r="K50" s="33"/>
      <c r="L50" s="33"/>
      <c r="M50" s="33"/>
      <c r="N50" s="33"/>
      <c r="O50" s="33"/>
      <c r="P50" s="33"/>
      <c r="Q50" s="101" t="s">
        <v>162</v>
      </c>
      <c r="R50" s="33"/>
      <c r="S50" s="33"/>
      <c r="T50" s="33"/>
      <c r="U50" s="33"/>
      <c r="V50" s="33"/>
      <c r="W50" s="33"/>
      <c r="X50" s="33"/>
      <c r="Y50" s="33"/>
      <c r="Z50" s="33"/>
    </row>
    <row r="51" ht="12.75" customHeight="1">
      <c r="A51" s="33"/>
      <c r="B51" s="33"/>
      <c r="C51" s="33"/>
      <c r="D51" s="33"/>
      <c r="E51" s="33"/>
      <c r="F51" s="33"/>
      <c r="G51" s="33"/>
      <c r="H51" s="33"/>
      <c r="I51" s="33"/>
      <c r="J51" s="33"/>
      <c r="K51" s="33"/>
      <c r="L51" s="33"/>
      <c r="M51" s="33"/>
      <c r="N51" s="33"/>
      <c r="O51" s="33"/>
      <c r="P51" s="33"/>
      <c r="Q51" s="101" t="s">
        <v>163</v>
      </c>
      <c r="R51" s="33"/>
      <c r="S51" s="33"/>
      <c r="T51" s="33"/>
      <c r="U51" s="33"/>
      <c r="V51" s="33"/>
      <c r="W51" s="33"/>
      <c r="X51" s="33"/>
      <c r="Y51" s="33"/>
      <c r="Z51" s="33"/>
    </row>
    <row r="52" ht="12.75" customHeight="1">
      <c r="A52" s="33"/>
      <c r="B52" s="33"/>
      <c r="C52" s="33"/>
      <c r="D52" s="33"/>
      <c r="E52" s="33"/>
      <c r="F52" s="33"/>
      <c r="G52" s="33"/>
      <c r="H52" s="33"/>
      <c r="I52" s="33"/>
      <c r="J52" s="33"/>
      <c r="K52" s="33"/>
      <c r="L52" s="33"/>
      <c r="M52" s="33"/>
      <c r="N52" s="33"/>
      <c r="O52" s="33"/>
      <c r="P52" s="33"/>
      <c r="Q52" s="101" t="s">
        <v>164</v>
      </c>
      <c r="R52" s="33"/>
      <c r="S52" s="33"/>
      <c r="T52" s="33"/>
      <c r="U52" s="33"/>
      <c r="V52" s="33"/>
      <c r="W52" s="33"/>
      <c r="X52" s="33"/>
      <c r="Y52" s="33"/>
      <c r="Z52" s="33"/>
    </row>
    <row r="53" ht="12.75" customHeight="1">
      <c r="A53" s="33"/>
      <c r="B53" s="33"/>
      <c r="C53" s="33"/>
      <c r="D53" s="33"/>
      <c r="E53" s="33"/>
      <c r="F53" s="33"/>
      <c r="G53" s="33"/>
      <c r="H53" s="33"/>
      <c r="I53" s="33"/>
      <c r="J53" s="33"/>
      <c r="K53" s="33"/>
      <c r="L53" s="33"/>
      <c r="M53" s="33"/>
      <c r="N53" s="33"/>
      <c r="O53" s="33"/>
      <c r="P53" s="33"/>
      <c r="Q53" s="101" t="s">
        <v>165</v>
      </c>
      <c r="R53" s="33"/>
      <c r="S53" s="33"/>
      <c r="T53" s="33"/>
      <c r="U53" s="33"/>
      <c r="V53" s="33"/>
      <c r="W53" s="33"/>
      <c r="X53" s="33"/>
      <c r="Y53" s="33"/>
      <c r="Z53" s="33"/>
    </row>
    <row r="54" ht="12.75" customHeight="1">
      <c r="A54" s="33"/>
      <c r="B54" s="33"/>
      <c r="C54" s="33"/>
      <c r="D54" s="33"/>
      <c r="E54" s="33"/>
      <c r="F54" s="33"/>
      <c r="G54" s="33"/>
      <c r="H54" s="33"/>
      <c r="I54" s="33"/>
      <c r="J54" s="33"/>
      <c r="K54" s="33"/>
      <c r="L54" s="33"/>
      <c r="M54" s="33"/>
      <c r="N54" s="33"/>
      <c r="O54" s="33"/>
      <c r="P54" s="33"/>
      <c r="Q54" s="101" t="s">
        <v>166</v>
      </c>
      <c r="R54" s="33"/>
      <c r="S54" s="33"/>
      <c r="T54" s="33"/>
      <c r="U54" s="33"/>
      <c r="V54" s="33"/>
      <c r="W54" s="33"/>
      <c r="X54" s="33"/>
      <c r="Y54" s="33"/>
      <c r="Z54" s="33"/>
    </row>
    <row r="55" ht="12.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ht="12.75" customHeight="1">
      <c r="A56" s="33"/>
      <c r="B56" s="33"/>
      <c r="C56" s="33"/>
      <c r="D56" s="33"/>
      <c r="E56" s="33"/>
      <c r="F56" s="33"/>
      <c r="G56" s="33"/>
      <c r="H56" s="33"/>
      <c r="I56" s="33"/>
      <c r="J56" s="33"/>
      <c r="K56" s="33"/>
      <c r="L56" s="33"/>
      <c r="M56" s="33"/>
      <c r="N56" s="33"/>
      <c r="O56" s="33"/>
      <c r="P56" s="33"/>
      <c r="Q56" s="151">
        <v>0.9</v>
      </c>
      <c r="R56" s="33"/>
      <c r="S56" s="33"/>
      <c r="T56" s="33"/>
      <c r="U56" s="33"/>
      <c r="V56" s="33"/>
      <c r="W56" s="33"/>
      <c r="X56" s="33"/>
      <c r="Y56" s="33"/>
      <c r="Z56" s="33"/>
    </row>
    <row r="57" ht="12.75" customHeight="1">
      <c r="A57" s="33"/>
      <c r="B57" s="33"/>
      <c r="C57" s="33"/>
      <c r="D57" s="33"/>
      <c r="E57" s="33"/>
      <c r="F57" s="33"/>
      <c r="G57" s="33"/>
      <c r="H57" s="33"/>
      <c r="I57" s="33"/>
      <c r="J57" s="33"/>
      <c r="K57" s="33"/>
      <c r="L57" s="33"/>
      <c r="M57" s="33"/>
      <c r="N57" s="33"/>
      <c r="O57" s="33"/>
      <c r="P57" s="33"/>
      <c r="Q57" s="151">
        <v>0.9</v>
      </c>
      <c r="R57" s="33"/>
      <c r="S57" s="33"/>
      <c r="T57" s="33"/>
      <c r="U57" s="33"/>
      <c r="V57" s="33"/>
      <c r="W57" s="33"/>
      <c r="X57" s="33"/>
      <c r="Y57" s="33"/>
      <c r="Z57" s="33"/>
    </row>
    <row r="58" ht="12.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ht="12.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ht="12.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ht="12.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ht="12.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ht="12.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ht="12.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ht="12.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ht="12.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ht="12.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ht="12.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ht="12.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ht="12.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ht="12.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ht="12.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ht="12.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ht="12.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ht="12.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ht="12.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ht="12.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ht="12.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ht="12.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ht="12.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ht="12.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ht="12.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ht="12.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ht="12.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ht="12.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ht="12.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ht="12.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ht="12.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ht="12.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ht="12.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ht="12.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ht="12.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ht="12.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ht="12.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ht="12.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ht="12.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ht="12.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ht="12.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ht="12.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ht="12.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ht="12.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ht="12.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ht="12.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ht="12.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ht="12.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ht="12.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ht="12.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ht="12.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ht="12.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ht="12.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ht="12.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ht="12.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ht="12.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ht="12.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ht="12.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ht="12.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ht="12.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ht="12.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ht="12.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ht="12.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ht="12.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ht="12.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ht="12.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ht="12.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ht="12.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ht="12.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ht="12.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ht="12.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ht="12.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ht="12.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ht="12.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ht="12.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ht="12.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ht="12.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ht="12.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ht="12.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ht="12.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ht="12.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ht="12.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ht="12.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ht="12.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ht="12.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ht="12.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ht="12.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ht="12.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ht="12.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ht="12.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ht="12.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ht="12.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ht="12.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ht="12.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ht="12.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ht="12.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ht="12.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ht="12.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ht="12.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ht="12.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ht="12.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ht="12.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ht="12.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ht="12.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ht="12.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ht="12.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ht="12.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ht="12.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ht="12.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ht="12.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ht="12.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ht="12.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ht="12.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ht="12.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ht="12.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ht="12.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ht="12.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ht="12.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ht="12.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ht="12.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ht="12.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ht="12.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ht="12.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ht="12.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ht="12.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ht="12.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ht="12.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ht="12.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ht="12.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ht="12.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ht="12.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ht="12.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ht="12.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ht="12.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ht="12.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ht="12.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ht="12.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ht="12.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ht="12.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ht="12.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ht="12.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ht="12.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ht="12.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ht="12.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ht="12.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ht="12.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ht="12.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ht="12.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ht="12.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ht="12.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ht="12.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ht="12.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ht="12.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ht="12.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ht="12.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ht="12.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ht="12.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ht="12.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ht="12.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ht="12.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ht="12.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ht="12.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ht="12.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ht="12.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ht="12.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ht="12.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ht="12.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ht="12.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ht="12.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ht="12.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ht="12.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ht="12.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ht="12.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ht="12.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ht="12.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ht="12.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ht="12.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ht="12.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ht="12.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ht="12.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ht="12.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ht="12.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ht="12.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ht="12.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ht="12.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ht="12.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ht="12.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ht="12.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ht="12.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ht="12.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ht="12.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ht="12.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ht="12.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ht="12.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ht="12.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ht="12.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ht="12.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ht="12.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ht="12.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ht="12.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ht="12.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ht="12.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ht="12.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ht="12.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ht="12.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ht="12.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ht="12.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ht="12.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ht="12.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ht="12.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ht="12.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ht="12.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ht="12.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ht="12.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ht="12.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ht="12.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ht="12.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ht="12.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ht="12.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ht="12.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ht="12.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ht="12.75"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ht="12.75"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ht="12.75"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ht="12.75"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ht="12.75"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ht="12.75"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ht="12.75"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ht="12.75"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ht="12.75"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ht="12.75"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ht="12.75"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ht="12.75"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ht="12.75"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ht="12.75"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ht="12.75"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ht="12.75"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ht="12.75"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ht="12.75"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ht="12.75"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ht="12.75"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ht="12.75"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ht="12.75"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ht="12.75"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ht="12.75"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ht="12.75"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ht="12.75"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ht="12.75"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ht="12.75"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ht="12.75"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ht="12.75"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ht="12.75"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ht="12.75"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ht="12.75"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ht="12.75"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ht="12.75"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ht="12.75"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ht="12.75"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ht="12.75"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ht="12.75"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ht="12.75"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ht="12.75"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ht="12.75"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ht="12.75"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ht="12.75"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ht="12.75"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ht="12.75"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ht="12.7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ht="12.7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ht="12.7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ht="12.7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ht="12.7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ht="12.7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ht="12.7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ht="12.7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ht="12.7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ht="12.7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ht="12.7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ht="12.7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ht="12.7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ht="12.7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ht="12.7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ht="12.7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ht="12.7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ht="12.7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ht="12.7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ht="12.7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ht="12.75"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ht="12.75"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ht="12.75"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ht="12.75"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ht="12.75"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ht="12.75"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ht="12.75"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ht="12.75"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ht="12.75"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ht="12.75"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ht="12.75"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ht="12.75"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ht="12.75"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ht="12.75"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ht="12.75"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ht="12.75"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ht="12.75"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ht="12.75"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ht="12.75"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ht="12.75"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ht="12.75"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ht="12.75"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ht="12.75"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ht="12.75"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ht="12.75"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ht="12.75"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ht="12.75"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ht="12.75"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ht="12.75"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ht="12.75"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ht="12.75"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ht="12.75"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ht="12.75"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ht="12.75"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ht="12.75"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ht="12.75"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ht="12.75"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ht="12.75"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ht="12.75"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ht="12.75"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ht="12.75"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ht="12.75"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ht="12.75"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ht="12.75"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ht="12.75"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ht="12.75"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ht="12.75"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ht="12.75"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ht="12.75"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ht="12.75"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ht="12.75"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ht="12.75"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ht="12.75"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ht="12.75"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ht="12.75"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ht="12.75"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ht="12.75"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ht="12.75"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ht="12.75"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ht="12.75"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ht="12.75"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ht="12.75"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ht="12.75"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ht="12.75"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ht="12.75"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ht="12.75"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ht="12.75"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ht="12.75"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ht="12.75"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ht="12.75"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ht="12.75"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ht="12.75"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ht="12.75"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ht="12.75"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ht="12.75"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ht="12.75"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ht="12.75"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ht="12.75"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ht="12.75"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ht="12.75"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ht="12.75"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ht="12.75"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ht="12.75"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ht="12.75"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ht="12.75"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ht="12.75"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ht="12.75"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ht="12.75"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ht="12.75"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ht="12.75"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ht="12.75"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ht="12.75"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ht="12.75"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ht="12.75"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ht="12.75"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ht="12.75"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ht="12.75"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ht="12.75"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ht="12.75"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ht="12.75"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ht="12.75"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ht="12.75"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ht="12.75"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ht="12.75"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ht="12.75"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ht="12.75"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ht="12.75"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ht="12.75"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ht="12.75"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ht="12.75"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ht="12.75"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ht="12.75"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ht="12.75"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ht="12.75"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ht="12.75"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ht="12.75"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ht="12.75"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ht="12.75"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ht="12.75"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ht="12.75"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ht="12.75"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ht="12.75"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ht="12.75"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ht="12.75"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ht="12.75"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ht="12.75"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ht="12.75"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ht="12.75"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ht="12.75"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ht="12.75"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ht="12.75"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ht="12.75"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ht="12.75"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ht="12.75"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ht="12.75"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ht="12.75"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ht="12.75"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ht="12.75"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ht="12.75"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ht="12.75"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ht="12.75"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ht="12.75"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ht="12.75"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ht="12.75"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ht="12.75"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ht="12.75"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ht="12.75"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ht="12.75"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ht="12.75"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ht="12.75"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ht="12.75"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ht="12.75"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ht="12.75"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ht="12.75"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ht="12.75"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ht="12.75"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ht="12.75"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ht="12.75"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ht="12.75"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ht="12.75"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ht="12.75"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ht="12.75"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ht="12.75"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ht="12.75"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ht="12.75"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ht="12.75"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ht="12.75"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ht="12.75"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ht="12.75"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ht="12.75"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ht="12.75"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ht="12.75"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ht="12.75"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ht="12.75"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ht="12.75"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ht="12.75"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ht="12.75"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ht="12.75"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ht="12.75"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ht="12.75"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ht="12.75"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ht="12.75"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ht="12.75"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ht="12.75"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ht="12.75"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ht="12.75"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ht="12.75"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ht="12.75"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ht="12.75"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ht="12.75"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ht="12.75"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ht="12.75"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ht="12.75"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ht="12.75"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ht="12.75"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ht="12.75"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ht="12.75"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ht="12.75"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ht="12.75"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ht="12.75"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ht="12.75"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ht="12.75"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ht="12.75"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ht="12.75"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ht="12.75"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ht="12.75"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ht="12.75"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ht="12.75"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ht="12.75"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ht="12.75"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ht="12.75"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ht="12.75"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ht="12.75"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ht="12.75"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ht="12.75"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ht="12.75"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ht="12.75"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ht="12.75"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ht="12.75"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ht="12.75"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ht="12.75"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ht="12.75"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ht="12.75"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ht="12.75"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ht="12.75"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ht="12.75"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ht="12.75"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ht="12.75"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ht="12.75"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ht="12.75"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ht="12.75"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ht="12.75"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ht="12.75"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ht="12.75"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ht="12.75"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ht="12.75"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ht="12.75"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ht="12.75"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ht="12.75"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ht="12.75"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ht="12.75"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ht="12.75"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ht="12.75"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ht="12.75"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ht="12.75"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ht="12.75"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ht="12.75"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ht="12.75"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ht="12.75"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ht="12.75"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ht="12.75"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ht="12.75"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ht="12.75"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ht="12.75"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ht="12.75"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ht="12.75"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ht="12.75"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ht="12.75"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ht="12.75"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ht="12.75"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ht="12.75"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ht="12.75"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ht="12.75"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ht="12.75"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ht="12.75"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ht="12.75"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ht="12.75"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ht="12.75"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ht="12.75"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ht="12.75"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ht="12.75"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ht="12.75"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ht="12.75"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ht="12.75"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ht="12.75"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ht="12.75"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ht="12.75"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ht="12.75"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ht="12.75"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ht="12.75"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ht="12.75"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ht="12.75"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ht="12.75"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ht="12.75"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ht="12.75"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ht="12.75"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ht="12.75"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ht="12.75"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ht="12.75"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ht="12.75"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ht="12.75"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ht="12.75"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ht="12.75"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ht="12.75"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ht="12.75"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ht="12.75"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ht="12.75"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ht="12.75"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ht="12.75"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ht="12.75"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ht="12.75"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ht="12.75"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ht="12.75"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ht="12.75"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ht="12.75"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ht="12.75"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ht="12.75"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ht="12.75"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ht="12.75"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ht="12.75"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ht="12.75"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ht="12.75"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ht="12.75"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ht="12.75"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ht="12.75"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ht="12.75"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ht="12.75"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ht="12.75"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ht="12.75"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ht="12.75"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ht="12.75"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ht="12.75"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ht="12.75"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ht="12.75"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ht="12.75"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ht="12.75"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ht="12.75"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ht="12.75"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ht="12.75"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ht="12.75"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ht="12.75"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ht="12.75"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ht="12.75"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ht="12.75"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ht="12.75"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ht="12.75"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ht="12.75"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ht="12.75"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ht="12.75"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ht="12.75"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ht="12.75"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ht="12.75"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ht="12.75"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ht="12.75"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ht="12.75"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ht="12.75"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ht="12.75"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ht="12.75"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ht="12.75"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ht="12.75"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ht="12.75"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ht="12.75"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ht="12.75"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ht="12.75"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ht="12.75"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ht="12.75"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ht="12.75"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ht="12.75"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ht="12.75"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ht="12.75"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ht="12.75"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ht="12.75"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ht="12.75"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ht="12.75"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ht="12.75"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ht="12.75"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ht="12.75"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ht="12.75"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ht="12.75"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ht="12.75"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ht="12.75"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ht="12.75"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ht="12.75"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ht="12.75"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ht="12.75"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ht="12.75"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ht="12.75"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ht="12.75"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ht="12.75"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ht="12.75"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ht="12.75"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ht="12.75"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ht="12.75"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ht="12.75"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ht="12.75"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ht="12.75"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ht="12.75"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ht="12.75"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ht="12.75"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ht="12.75"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ht="12.75"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ht="12.75"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ht="12.75"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ht="12.75"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ht="12.75"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ht="12.75"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ht="12.75"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ht="12.75"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ht="12.75"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ht="12.75"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ht="12.75"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ht="12.75"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ht="12.75"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ht="12.75"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ht="12.75"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ht="12.75"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ht="12.75"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ht="12.75"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ht="12.75"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ht="12.75"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ht="12.75"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ht="12.75"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ht="12.75"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ht="12.75"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ht="12.75"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ht="12.75"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ht="12.75"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ht="12.75"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ht="12.75"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ht="12.75"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ht="12.75"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ht="12.75"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ht="12.75"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ht="12.75"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ht="12.75"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ht="12.75"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ht="12.75"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ht="12.75"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ht="12.75"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ht="12.75"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ht="12.75"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ht="12.75"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ht="12.75"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ht="12.75"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ht="12.75"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ht="12.75"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ht="12.75"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ht="12.75"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ht="12.75"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ht="12.75"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ht="12.75"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ht="12.75"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ht="12.75"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ht="12.75"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ht="12.75"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ht="12.75"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ht="12.75"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ht="12.75"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ht="12.75"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ht="12.75"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ht="12.75"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ht="12.75"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ht="12.75"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ht="12.75"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ht="12.75"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ht="12.75"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ht="12.75"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ht="12.75"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ht="12.75"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ht="12.75"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ht="12.75"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ht="12.75"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ht="12.75"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ht="12.75"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ht="12.75"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ht="12.75"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ht="12.75"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ht="12.75"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ht="12.75"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ht="12.75"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ht="12.75"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ht="12.75"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ht="12.75"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ht="12.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ht="12.75"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ht="12.75"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ht="12.75"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ht="12.75"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ht="12.75"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ht="12.75"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ht="12.75"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ht="12.75"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ht="12.75"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ht="12.75"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ht="12.75"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ht="12.75"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ht="12.75"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ht="12.75"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ht="12.75"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ht="12.75"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ht="12.75"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ht="12.75"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ht="12.75"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ht="12.75"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ht="12.75"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ht="12.75"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ht="12.75"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ht="12.75"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ht="12.75"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ht="12.75"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ht="12.75"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ht="12.75"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ht="12.75"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ht="12.75"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ht="12.75"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ht="12.75"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ht="12.75"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ht="12.75"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ht="12.75"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ht="12.75"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ht="12.75"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ht="12.75"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ht="12.75"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ht="12.75"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ht="12.75"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ht="12.75"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ht="12.75"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ht="12.75"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ht="12.75"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ht="12.75"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ht="12.75"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ht="12.75"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ht="12.75"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ht="12.75"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ht="12.75"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ht="12.75"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ht="12.75"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ht="12.75"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ht="12.75"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ht="12.75"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ht="12.75"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ht="12.75"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ht="12.75"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ht="12.75"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ht="12.75"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ht="12.75"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ht="12.75"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ht="12.75"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ht="12.75"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ht="12.75"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ht="12.75"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ht="12.75"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ht="12.75"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ht="12.75"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ht="12.75"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ht="12.75"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ht="12.75"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ht="12.75"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ht="12.75"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ht="12.75"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ht="12.75"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ht="12.75"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ht="12.75"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ht="12.75"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ht="12.75"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ht="12.75"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ht="12.75"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ht="12.75"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ht="12.75"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ht="12.75"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ht="12.75"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ht="12.75"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ht="12.75"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ht="12.75"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ht="12.75"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ht="12.75"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ht="12.75"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ht="12.75"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ht="12.75"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ht="12.75"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ht="12.75"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ht="12.75"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ht="12.75"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ht="12.75"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ht="12.75"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ht="12.75"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ht="12.75"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ht="12.75"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ht="12.75"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ht="12.75"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ht="12.75"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ht="12.75"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ht="12.75"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ht="12.75"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ht="12.75"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ht="12.75"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ht="12.75"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ht="12.75"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ht="12.75"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ht="12.75"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ht="12.75"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ht="12.75"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ht="12.75"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ht="12.75"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ht="12.75"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ht="12.75"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ht="12.75"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ht="12.75"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ht="12.75"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ht="12.75"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ht="12.75"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ht="12.75"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ht="12.75"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ht="12.75"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ht="12.75"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ht="12.75"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ht="12.75"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ht="12.75"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ht="12.75"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ht="12.75"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ht="12.75"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ht="12.75"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ht="12.75"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ht="12.75"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ht="12.75"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ht="12.75"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ht="12.75"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ht="12.75"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ht="12.75"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ht="12.75"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ht="12.75"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ht="12.75"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ht="12.75"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ht="12.75"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ht="12.75"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ht="12.75"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ht="12.75"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ht="12.75"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ht="12.75"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ht="12.75"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ht="12.75"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ht="12.75"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ht="12.75"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ht="12.75"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ht="12.75"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ht="12.75"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ht="12.75"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ht="12.75"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ht="12.75"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ht="12.75"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ht="12.75"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ht="12.75"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ht="12.75" customHeight="1">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ht="12.75" customHeight="1">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ht="12.75" customHeight="1">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ht="12.75" customHeight="1">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ht="12.75" customHeight="1">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ht="12.75" customHeight="1">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ht="12.75" customHeight="1">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ht="12.75" customHeight="1">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ht="12.75" customHeight="1">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ht="12.75" customHeight="1">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ht="12.75" customHeight="1">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ht="12.75" customHeight="1">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ht="12.75" customHeight="1">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ht="12.75" customHeight="1">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mergeCells count="71">
    <mergeCell ref="A22:O22"/>
    <mergeCell ref="A23:O23"/>
    <mergeCell ref="A24:M24"/>
    <mergeCell ref="N24:O24"/>
    <mergeCell ref="A25:M25"/>
    <mergeCell ref="N25:O25"/>
    <mergeCell ref="N26:O26"/>
    <mergeCell ref="A26:M26"/>
    <mergeCell ref="A27:M27"/>
    <mergeCell ref="N27:O27"/>
    <mergeCell ref="A28:M28"/>
    <mergeCell ref="N28:O28"/>
    <mergeCell ref="A29:M29"/>
    <mergeCell ref="N29:O29"/>
    <mergeCell ref="A30:M30"/>
    <mergeCell ref="N30:O30"/>
    <mergeCell ref="A31:M31"/>
    <mergeCell ref="N31:O31"/>
    <mergeCell ref="A32:M32"/>
    <mergeCell ref="N32:O32"/>
    <mergeCell ref="N33:O33"/>
    <mergeCell ref="A37:M37"/>
    <mergeCell ref="N37:O37"/>
    <mergeCell ref="A38:M38"/>
    <mergeCell ref="N38:O38"/>
    <mergeCell ref="A39:M39"/>
    <mergeCell ref="N39:O39"/>
    <mergeCell ref="A40:O40"/>
    <mergeCell ref="A33:M33"/>
    <mergeCell ref="A34:M34"/>
    <mergeCell ref="N34:O34"/>
    <mergeCell ref="A35:M35"/>
    <mergeCell ref="N35:O35"/>
    <mergeCell ref="A36:M36"/>
    <mergeCell ref="N36:O36"/>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21:K21"/>
    <mergeCell ref="L21:O21"/>
    <mergeCell ref="A15:B15"/>
    <mergeCell ref="A16:A19"/>
    <mergeCell ref="A20:C21"/>
    <mergeCell ref="D20:G20"/>
    <mergeCell ref="H20:K20"/>
    <mergeCell ref="L20:O20"/>
    <mergeCell ref="D21:G21"/>
  </mergeCells>
  <printOptions/>
  <pageMargins bottom="0.35433070866141736" footer="0.0" header="0.0" left="0.3937007874015748" right="0.5511811023622047" top="1.1023622047244095"/>
  <pageSetup scale="73" orientation="portrait"/>
  <headerFooter>
    <oddHeader>&amp;C AGUAS DEL HUILA S.A. E.S.P. NIT.  800.100.553-2 FORMATO: MATRIZ DE REGISTRO Y MEDICIÓN DE INDICADORES VERSION 8.0</oddHeader>
    <oddFooter>&amp;RPág. &amp;P | &amp;P</oddFooter>
  </headerFooter>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7" width="11.43"/>
    <col customWidth="1" hidden="1" min="18" max="18" width="10.71"/>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28" t="s">
        <v>36</v>
      </c>
      <c r="B1" s="29"/>
      <c r="C1" s="29"/>
      <c r="D1" s="29"/>
      <c r="E1" s="30"/>
      <c r="F1" s="31" t="str">
        <f>'SET-G. Documental y Archivo'!J1</f>
        <v>GESTIÓN DOCUMENTAL Y ARCHIVO</v>
      </c>
      <c r="G1" s="29"/>
      <c r="H1" s="29"/>
      <c r="I1" s="29"/>
      <c r="J1" s="29"/>
      <c r="K1" s="29"/>
      <c r="L1" s="29"/>
      <c r="M1" s="29"/>
      <c r="N1" s="29"/>
      <c r="O1" s="32"/>
      <c r="P1" s="33"/>
      <c r="Q1" s="33"/>
      <c r="R1" s="33"/>
      <c r="S1" s="33"/>
      <c r="T1" s="33"/>
      <c r="U1" s="33"/>
      <c r="V1" s="33"/>
      <c r="W1" s="33"/>
      <c r="X1" s="33"/>
      <c r="Y1" s="33"/>
      <c r="Z1" s="33"/>
    </row>
    <row r="2" ht="15.75" customHeight="1">
      <c r="A2" s="34" t="s">
        <v>2</v>
      </c>
      <c r="B2" s="35"/>
      <c r="C2" s="35"/>
      <c r="D2" s="35"/>
      <c r="E2" s="36"/>
      <c r="F2" s="37" t="str">
        <f>'SET-G. Documental y Archivo'!$B8</f>
        <v>Nivel de Capacitacion </v>
      </c>
      <c r="G2" s="35"/>
      <c r="H2" s="35"/>
      <c r="I2" s="35"/>
      <c r="J2" s="35"/>
      <c r="K2" s="35"/>
      <c r="L2" s="35"/>
      <c r="M2" s="35"/>
      <c r="N2" s="35"/>
      <c r="O2" s="40"/>
      <c r="P2" s="33"/>
      <c r="Q2" s="33"/>
      <c r="R2" s="33"/>
      <c r="S2" s="33"/>
      <c r="T2" s="33"/>
      <c r="U2" s="33"/>
      <c r="V2" s="33"/>
      <c r="W2" s="33"/>
      <c r="X2" s="33"/>
      <c r="Y2" s="33"/>
      <c r="Z2" s="33"/>
    </row>
    <row r="3" ht="15.75" customHeight="1">
      <c r="A3" s="34" t="s">
        <v>37</v>
      </c>
      <c r="B3" s="35"/>
      <c r="C3" s="35"/>
      <c r="D3" s="35"/>
      <c r="E3" s="36"/>
      <c r="F3" s="43" t="str">
        <f>'SET-G. Documental y Archivo'!F8</f>
        <v>Eficacia</v>
      </c>
      <c r="G3" s="35"/>
      <c r="H3" s="35"/>
      <c r="I3" s="35"/>
      <c r="J3" s="35"/>
      <c r="K3" s="35"/>
      <c r="L3" s="35"/>
      <c r="M3" s="35"/>
      <c r="N3" s="35"/>
      <c r="O3" s="40"/>
      <c r="P3" s="33"/>
      <c r="Q3" s="33"/>
      <c r="R3" s="33"/>
      <c r="S3" s="33"/>
      <c r="T3" s="33"/>
      <c r="U3" s="33"/>
      <c r="V3" s="33"/>
      <c r="W3" s="33"/>
      <c r="X3" s="33"/>
      <c r="Y3" s="33"/>
      <c r="Z3" s="33"/>
    </row>
    <row r="4" ht="17.25" customHeight="1">
      <c r="A4" s="46" t="s">
        <v>43</v>
      </c>
      <c r="B4" s="47"/>
      <c r="C4" s="47"/>
      <c r="D4" s="47"/>
      <c r="E4" s="48"/>
      <c r="F4" s="50" t="s">
        <v>48</v>
      </c>
      <c r="G4" s="51" t="str">
        <f>'SET-G. Documental y Archivo'!A8</f>
        <v>IN05</v>
      </c>
      <c r="H4" s="47"/>
      <c r="I4" s="47"/>
      <c r="J4" s="47"/>
      <c r="K4" s="47"/>
      <c r="L4" s="47"/>
      <c r="M4" s="47"/>
      <c r="N4" s="47"/>
      <c r="O4" s="53"/>
      <c r="P4" s="33"/>
      <c r="Q4" s="33"/>
      <c r="R4" s="33"/>
      <c r="S4" s="33"/>
      <c r="T4" s="33"/>
      <c r="U4" s="33"/>
      <c r="V4" s="33"/>
      <c r="W4" s="33"/>
      <c r="X4" s="33"/>
      <c r="Y4" s="33"/>
      <c r="Z4" s="33"/>
    </row>
    <row r="5" ht="12.75" customHeight="1">
      <c r="A5" s="54" t="s">
        <v>51</v>
      </c>
      <c r="B5" s="55"/>
      <c r="C5" s="55"/>
      <c r="D5" s="56"/>
      <c r="E5" s="57" t="s">
        <v>52</v>
      </c>
      <c r="F5" s="58" t="s">
        <v>53</v>
      </c>
      <c r="G5" s="56"/>
      <c r="H5" s="57" t="s">
        <v>54</v>
      </c>
      <c r="I5" s="57" t="s">
        <v>55</v>
      </c>
      <c r="J5" s="58" t="s">
        <v>56</v>
      </c>
      <c r="K5" s="56"/>
      <c r="L5" s="59" t="s">
        <v>57</v>
      </c>
      <c r="M5" s="29"/>
      <c r="N5" s="29"/>
      <c r="O5" s="32"/>
      <c r="P5" s="33"/>
      <c r="Q5" s="33"/>
      <c r="R5" s="33"/>
      <c r="S5" s="33"/>
      <c r="T5" s="33"/>
      <c r="U5" s="33"/>
      <c r="V5" s="33"/>
      <c r="W5" s="33"/>
      <c r="X5" s="33"/>
      <c r="Y5" s="33"/>
      <c r="Z5" s="33"/>
    </row>
    <row r="6" ht="46.5" customHeight="1">
      <c r="A6" s="60"/>
      <c r="B6" s="61"/>
      <c r="C6" s="61"/>
      <c r="D6" s="62"/>
      <c r="E6" s="63"/>
      <c r="F6" s="64"/>
      <c r="G6" s="62"/>
      <c r="H6" s="63"/>
      <c r="I6" s="63"/>
      <c r="J6" s="64"/>
      <c r="K6" s="62"/>
      <c r="L6" s="65" t="s">
        <v>58</v>
      </c>
      <c r="M6" s="36"/>
      <c r="N6" s="65" t="s">
        <v>59</v>
      </c>
      <c r="O6" s="40"/>
      <c r="P6" s="33"/>
      <c r="Q6" s="33"/>
      <c r="R6" s="33"/>
      <c r="S6" s="33"/>
      <c r="T6" s="33"/>
      <c r="U6" s="33"/>
      <c r="V6" s="33"/>
      <c r="W6" s="33"/>
      <c r="X6" s="33"/>
      <c r="Y6" s="33"/>
      <c r="Z6" s="33"/>
    </row>
    <row r="7" ht="63.75" customHeight="1">
      <c r="A7" s="67" t="str">
        <f>'SET-G. Documental y Archivo'!$C8</f>
        <v>Medir la Eficacia  de la Gestion Documental a travez de las capacitaciones a todas las dependencias de la entidad. </v>
      </c>
      <c r="B7" s="47"/>
      <c r="C7" s="47"/>
      <c r="D7" s="48"/>
      <c r="E7" s="68" t="s">
        <v>176</v>
      </c>
      <c r="F7" s="69" t="str">
        <f>'SET-G. Documental y Archivo'!$D8</f>
        <v>N° de Capacitaciones realizadas / N° Capacitaciones programadas*100</v>
      </c>
      <c r="G7" s="48"/>
      <c r="H7" s="70">
        <f>$O14</f>
        <v>0.9</v>
      </c>
      <c r="I7" s="71" t="str">
        <f>'SET-G. Documental y Archivo'!$E8</f>
        <v>Semestral</v>
      </c>
      <c r="J7" s="72" t="s">
        <v>69</v>
      </c>
      <c r="K7" s="47"/>
      <c r="L7" s="47"/>
      <c r="M7" s="47"/>
      <c r="N7" s="47"/>
      <c r="O7" s="53"/>
      <c r="P7" s="33"/>
      <c r="Q7" s="33"/>
      <c r="R7" s="33"/>
      <c r="S7" s="33"/>
      <c r="T7" s="33"/>
      <c r="U7" s="33"/>
      <c r="V7" s="33"/>
      <c r="W7" s="33"/>
      <c r="X7" s="33"/>
      <c r="Y7" s="33"/>
      <c r="Z7" s="33"/>
    </row>
    <row r="8" ht="13.5" customHeight="1">
      <c r="A8" s="73" t="s">
        <v>70</v>
      </c>
      <c r="B8" s="74"/>
      <c r="C8" s="74"/>
      <c r="D8" s="74"/>
      <c r="E8" s="74"/>
      <c r="F8" s="74"/>
      <c r="G8" s="74"/>
      <c r="H8" s="74"/>
      <c r="I8" s="74"/>
      <c r="J8" s="74"/>
      <c r="K8" s="74"/>
      <c r="L8" s="74"/>
      <c r="M8" s="74"/>
      <c r="N8" s="74"/>
      <c r="O8" s="75"/>
      <c r="P8" s="33"/>
      <c r="Q8" s="33"/>
      <c r="R8" s="33"/>
      <c r="S8" s="33"/>
      <c r="T8" s="33"/>
      <c r="U8" s="33"/>
      <c r="V8" s="33"/>
      <c r="W8" s="33"/>
      <c r="X8" s="33"/>
      <c r="Y8" s="33"/>
      <c r="Z8" s="33"/>
    </row>
    <row r="9" ht="16.5" customHeight="1">
      <c r="A9" s="76" t="s">
        <v>177</v>
      </c>
      <c r="B9" s="77"/>
      <c r="C9" s="77"/>
      <c r="D9" s="77"/>
      <c r="E9" s="77"/>
      <c r="F9" s="77"/>
      <c r="G9" s="77"/>
      <c r="H9" s="77"/>
      <c r="I9" s="77"/>
      <c r="J9" s="77"/>
      <c r="K9" s="77"/>
      <c r="L9" s="77"/>
      <c r="M9" s="77"/>
      <c r="N9" s="77"/>
      <c r="O9" s="78"/>
      <c r="P9" s="33"/>
      <c r="Q9" s="33"/>
      <c r="R9" s="33"/>
      <c r="S9" s="33"/>
      <c r="T9" s="33"/>
      <c r="U9" s="33"/>
      <c r="V9" s="33"/>
      <c r="W9" s="33"/>
      <c r="X9" s="33"/>
      <c r="Y9" s="33"/>
      <c r="Z9" s="33"/>
    </row>
    <row r="10" ht="15.0" customHeight="1">
      <c r="A10" s="79" t="s">
        <v>79</v>
      </c>
      <c r="B10" s="80"/>
      <c r="C10" s="80"/>
      <c r="D10" s="80"/>
      <c r="E10" s="80"/>
      <c r="F10" s="80"/>
      <c r="G10" s="80"/>
      <c r="H10" s="80"/>
      <c r="I10" s="80"/>
      <c r="J10" s="80"/>
      <c r="K10" s="80"/>
      <c r="L10" s="80"/>
      <c r="M10" s="80"/>
      <c r="N10" s="80"/>
      <c r="O10" s="81"/>
      <c r="P10" s="33"/>
      <c r="Q10" s="33"/>
      <c r="R10" s="33"/>
      <c r="S10" s="33"/>
      <c r="T10" s="33"/>
      <c r="U10" s="33"/>
      <c r="V10" s="82"/>
      <c r="W10" s="83"/>
      <c r="X10" s="83"/>
      <c r="Y10" s="33"/>
      <c r="Z10" s="33"/>
    </row>
    <row r="11" ht="16.5" customHeight="1">
      <c r="A11" s="84" t="s">
        <v>80</v>
      </c>
      <c r="B11" s="29"/>
      <c r="C11" s="29"/>
      <c r="D11" s="29"/>
      <c r="E11" s="29"/>
      <c r="F11" s="29"/>
      <c r="G11" s="29"/>
      <c r="H11" s="29"/>
      <c r="I11" s="29"/>
      <c r="J11" s="29"/>
      <c r="K11" s="29"/>
      <c r="L11" s="29"/>
      <c r="M11" s="29"/>
      <c r="N11" s="29"/>
      <c r="O11" s="32"/>
      <c r="P11" s="33"/>
      <c r="Q11" s="33"/>
      <c r="R11" s="33"/>
      <c r="S11" s="33"/>
      <c r="T11" s="33"/>
      <c r="U11" s="33"/>
      <c r="V11" s="82"/>
      <c r="W11" s="85"/>
      <c r="X11" s="85"/>
      <c r="Y11" s="33"/>
      <c r="Z11" s="33"/>
    </row>
    <row r="12" ht="16.5" customHeight="1">
      <c r="A12" s="86" t="s">
        <v>81</v>
      </c>
      <c r="B12" s="36"/>
      <c r="C12" s="87" t="s">
        <v>15</v>
      </c>
      <c r="D12" s="87" t="s">
        <v>16</v>
      </c>
      <c r="E12" s="87" t="s">
        <v>17</v>
      </c>
      <c r="F12" s="87" t="s">
        <v>18</v>
      </c>
      <c r="G12" s="87" t="s">
        <v>19</v>
      </c>
      <c r="H12" s="87" t="s">
        <v>20</v>
      </c>
      <c r="I12" s="87" t="s">
        <v>21</v>
      </c>
      <c r="J12" s="87" t="s">
        <v>22</v>
      </c>
      <c r="K12" s="87" t="s">
        <v>23</v>
      </c>
      <c r="L12" s="87" t="s">
        <v>24</v>
      </c>
      <c r="M12" s="87" t="s">
        <v>25</v>
      </c>
      <c r="N12" s="87" t="s">
        <v>26</v>
      </c>
      <c r="O12" s="88" t="s">
        <v>82</v>
      </c>
      <c r="P12" s="33"/>
      <c r="Q12" s="33"/>
      <c r="R12" s="33"/>
      <c r="S12" s="33"/>
      <c r="T12" s="33"/>
      <c r="U12" s="33"/>
      <c r="V12" s="82"/>
      <c r="W12" s="85"/>
      <c r="X12" s="85"/>
      <c r="Y12" s="33"/>
      <c r="Z12" s="33"/>
    </row>
    <row r="13" ht="16.5" customHeight="1">
      <c r="A13" s="89" t="s">
        <v>8</v>
      </c>
      <c r="B13" s="36"/>
      <c r="C13" s="91">
        <f t="shared" ref="C13:N13" si="1">$O$13</f>
        <v>0.9</v>
      </c>
      <c r="D13" s="91">
        <f t="shared" si="1"/>
        <v>0.9</v>
      </c>
      <c r="E13" s="91">
        <f t="shared" si="1"/>
        <v>0.9</v>
      </c>
      <c r="F13" s="91">
        <f t="shared" si="1"/>
        <v>0.9</v>
      </c>
      <c r="G13" s="91">
        <f t="shared" si="1"/>
        <v>0.9</v>
      </c>
      <c r="H13" s="91">
        <f t="shared" si="1"/>
        <v>0.9</v>
      </c>
      <c r="I13" s="91">
        <f t="shared" si="1"/>
        <v>0.9</v>
      </c>
      <c r="J13" s="91">
        <f t="shared" si="1"/>
        <v>0.9</v>
      </c>
      <c r="K13" s="91">
        <f t="shared" si="1"/>
        <v>0.9</v>
      </c>
      <c r="L13" s="91">
        <f t="shared" si="1"/>
        <v>0.9</v>
      </c>
      <c r="M13" s="91">
        <f t="shared" si="1"/>
        <v>0.9</v>
      </c>
      <c r="N13" s="91">
        <f t="shared" si="1"/>
        <v>0.9</v>
      </c>
      <c r="O13" s="94">
        <f>'SET-G. Documental y Archivo'!J7</f>
        <v>0.9</v>
      </c>
      <c r="P13" s="33"/>
      <c r="Q13" s="33"/>
      <c r="R13" s="33"/>
      <c r="S13" s="33"/>
      <c r="T13" s="33"/>
      <c r="U13" s="33"/>
      <c r="V13" s="82"/>
      <c r="W13" s="85"/>
      <c r="X13" s="85"/>
      <c r="Y13" s="33"/>
      <c r="Z13" s="33"/>
    </row>
    <row r="14" ht="17.25" customHeight="1">
      <c r="A14" s="89" t="s">
        <v>87</v>
      </c>
      <c r="B14" s="36"/>
      <c r="C14" s="91">
        <f t="shared" ref="C14:N14" si="2">$O$14</f>
        <v>0.9</v>
      </c>
      <c r="D14" s="91">
        <f t="shared" si="2"/>
        <v>0.9</v>
      </c>
      <c r="E14" s="91">
        <f t="shared" si="2"/>
        <v>0.9</v>
      </c>
      <c r="F14" s="91">
        <f t="shared" si="2"/>
        <v>0.9</v>
      </c>
      <c r="G14" s="91">
        <f t="shared" si="2"/>
        <v>0.9</v>
      </c>
      <c r="H14" s="91">
        <f t="shared" si="2"/>
        <v>0.9</v>
      </c>
      <c r="I14" s="91">
        <f t="shared" si="2"/>
        <v>0.9</v>
      </c>
      <c r="J14" s="91">
        <f t="shared" si="2"/>
        <v>0.9</v>
      </c>
      <c r="K14" s="91">
        <f t="shared" si="2"/>
        <v>0.9</v>
      </c>
      <c r="L14" s="91">
        <f t="shared" si="2"/>
        <v>0.9</v>
      </c>
      <c r="M14" s="91">
        <f t="shared" si="2"/>
        <v>0.9</v>
      </c>
      <c r="N14" s="91">
        <f t="shared" si="2"/>
        <v>0.9</v>
      </c>
      <c r="O14" s="94">
        <f>'SET-G. Documental y Archivo'!K7</f>
        <v>0.9</v>
      </c>
      <c r="P14" s="33"/>
      <c r="Q14" s="33"/>
      <c r="R14" s="33"/>
      <c r="S14" s="33"/>
      <c r="T14" s="33"/>
      <c r="U14" s="33"/>
      <c r="V14" s="82"/>
      <c r="W14" s="85"/>
      <c r="X14" s="85"/>
      <c r="Y14" s="33"/>
      <c r="Z14" s="33"/>
    </row>
    <row r="15" ht="17.25" customHeight="1">
      <c r="A15" s="96" t="s">
        <v>88</v>
      </c>
      <c r="B15" s="36"/>
      <c r="C15" s="150" t="str">
        <f t="shared" ref="C15:O15" si="3">(C16/C17)</f>
        <v>#DIV/0!</v>
      </c>
      <c r="D15" s="150" t="str">
        <f t="shared" si="3"/>
        <v>#DIV/0!</v>
      </c>
      <c r="E15" s="150">
        <f t="shared" si="3"/>
        <v>1</v>
      </c>
      <c r="F15" s="150" t="str">
        <f t="shared" si="3"/>
        <v>#DIV/0!</v>
      </c>
      <c r="G15" s="150" t="str">
        <f t="shared" si="3"/>
        <v>#DIV/0!</v>
      </c>
      <c r="H15" s="150">
        <f t="shared" si="3"/>
        <v>1</v>
      </c>
      <c r="I15" s="150" t="str">
        <f t="shared" si="3"/>
        <v>#DIV/0!</v>
      </c>
      <c r="J15" s="150" t="str">
        <f t="shared" si="3"/>
        <v>#DIV/0!</v>
      </c>
      <c r="K15" s="150">
        <f t="shared" si="3"/>
        <v>1</v>
      </c>
      <c r="L15" s="150" t="str">
        <f t="shared" si="3"/>
        <v>#DIV/0!</v>
      </c>
      <c r="M15" s="150" t="str">
        <f t="shared" si="3"/>
        <v>#DIV/0!</v>
      </c>
      <c r="N15" s="150">
        <f t="shared" si="3"/>
        <v>1</v>
      </c>
      <c r="O15" s="150">
        <f t="shared" si="3"/>
        <v>1</v>
      </c>
      <c r="P15" s="33"/>
      <c r="Q15" s="33"/>
      <c r="R15" s="33"/>
      <c r="S15" s="33"/>
      <c r="T15" s="33"/>
      <c r="U15" s="33"/>
      <c r="V15" s="82"/>
      <c r="W15" s="85"/>
      <c r="X15" s="85"/>
      <c r="Y15" s="33"/>
      <c r="Z15" s="33"/>
    </row>
    <row r="16" ht="17.25" customHeight="1">
      <c r="A16" s="152" t="s">
        <v>107</v>
      </c>
      <c r="B16" s="108" t="s">
        <v>178</v>
      </c>
      <c r="C16" s="153">
        <v>0.0</v>
      </c>
      <c r="D16" s="153">
        <v>0.0</v>
      </c>
      <c r="E16" s="153">
        <v>1.0</v>
      </c>
      <c r="F16" s="153">
        <v>0.0</v>
      </c>
      <c r="G16" s="153">
        <v>0.0</v>
      </c>
      <c r="H16" s="153">
        <v>1.0</v>
      </c>
      <c r="I16" s="153">
        <v>0.0</v>
      </c>
      <c r="J16" s="153">
        <v>0.0</v>
      </c>
      <c r="K16" s="153">
        <v>1.0</v>
      </c>
      <c r="L16" s="153">
        <v>0.0</v>
      </c>
      <c r="M16" s="153">
        <v>0.0</v>
      </c>
      <c r="N16" s="153">
        <v>1.0</v>
      </c>
      <c r="O16" s="154">
        <f t="shared" ref="O16:O17" si="4">MAX(C16:N16)</f>
        <v>1</v>
      </c>
      <c r="P16" s="33"/>
      <c r="Q16" s="33"/>
      <c r="R16" s="33"/>
      <c r="S16" s="33"/>
      <c r="T16" s="33"/>
      <c r="U16" s="33"/>
      <c r="V16" s="82"/>
      <c r="W16" s="85"/>
      <c r="X16" s="85"/>
      <c r="Y16" s="33"/>
      <c r="Z16" s="33"/>
    </row>
    <row r="17" ht="15.75" customHeight="1">
      <c r="A17" s="111"/>
      <c r="B17" s="108" t="s">
        <v>179</v>
      </c>
      <c r="C17" s="153">
        <v>0.0</v>
      </c>
      <c r="D17" s="153">
        <v>0.0</v>
      </c>
      <c r="E17" s="153">
        <v>1.0</v>
      </c>
      <c r="F17" s="153">
        <v>0.0</v>
      </c>
      <c r="G17" s="153">
        <v>0.0</v>
      </c>
      <c r="H17" s="153">
        <v>1.0</v>
      </c>
      <c r="I17" s="153">
        <v>0.0</v>
      </c>
      <c r="J17" s="153">
        <v>0.0</v>
      </c>
      <c r="K17" s="153">
        <v>1.0</v>
      </c>
      <c r="L17" s="153">
        <v>0.0</v>
      </c>
      <c r="M17" s="153">
        <v>0.0</v>
      </c>
      <c r="N17" s="153">
        <v>1.0</v>
      </c>
      <c r="O17" s="154">
        <f t="shared" si="4"/>
        <v>1</v>
      </c>
      <c r="P17" s="33"/>
      <c r="Q17" s="33"/>
      <c r="R17" s="33"/>
      <c r="S17" s="33"/>
      <c r="T17" s="33"/>
      <c r="U17" s="33"/>
      <c r="V17" s="82"/>
      <c r="W17" s="85"/>
      <c r="X17" s="85"/>
      <c r="Y17" s="33"/>
      <c r="Z17" s="33"/>
    </row>
    <row r="18" ht="12.75" customHeight="1">
      <c r="A18" s="111"/>
      <c r="B18" s="114"/>
      <c r="C18" s="113"/>
      <c r="D18" s="113"/>
      <c r="E18" s="113"/>
      <c r="F18" s="113"/>
      <c r="G18" s="113"/>
      <c r="H18" s="113"/>
      <c r="I18" s="113"/>
      <c r="J18" s="113"/>
      <c r="K18" s="113"/>
      <c r="L18" s="113"/>
      <c r="M18" s="113"/>
      <c r="N18" s="113"/>
      <c r="O18" s="115"/>
      <c r="P18" s="33"/>
      <c r="Q18" s="33"/>
      <c r="R18" s="33"/>
      <c r="S18" s="33"/>
      <c r="T18" s="33"/>
      <c r="U18" s="33"/>
      <c r="V18" s="82"/>
      <c r="W18" s="85"/>
      <c r="X18" s="85"/>
      <c r="Y18" s="33"/>
      <c r="Z18" s="33"/>
    </row>
    <row r="19" ht="12.75" customHeight="1">
      <c r="A19" s="116"/>
      <c r="B19" s="117" t="s">
        <v>112</v>
      </c>
      <c r="C19" s="118"/>
      <c r="D19" s="118"/>
      <c r="E19" s="118"/>
      <c r="F19" s="118"/>
      <c r="G19" s="118"/>
      <c r="H19" s="118"/>
      <c r="I19" s="118"/>
      <c r="J19" s="118"/>
      <c r="K19" s="118"/>
      <c r="L19" s="118"/>
      <c r="M19" s="118"/>
      <c r="N19" s="118"/>
      <c r="O19" s="119"/>
      <c r="P19" s="33"/>
      <c r="Q19" s="33"/>
      <c r="R19" s="33"/>
      <c r="S19" s="33"/>
      <c r="T19" s="33"/>
      <c r="U19" s="33"/>
      <c r="V19" s="82"/>
      <c r="W19" s="85"/>
      <c r="X19" s="85"/>
      <c r="Y19" s="33"/>
      <c r="Z19" s="33"/>
    </row>
    <row r="20" ht="14.25" customHeight="1">
      <c r="A20" s="120" t="s">
        <v>114</v>
      </c>
      <c r="B20" s="55"/>
      <c r="C20" s="56"/>
      <c r="D20" s="130" t="str">
        <f>'SET-G. Documental y Archivo'!$G8</f>
        <v>Entre 80% y 100%</v>
      </c>
      <c r="E20" s="122"/>
      <c r="F20" s="122"/>
      <c r="G20" s="123"/>
      <c r="H20" s="130" t="str">
        <f>'SET-G. Documental y Archivo'!$H8</f>
        <v>Entre 60% y 79%</v>
      </c>
      <c r="I20" s="122"/>
      <c r="J20" s="122"/>
      <c r="K20" s="123"/>
      <c r="L20" s="130" t="str">
        <f>'SET-G. Documental y Archivo'!$I8</f>
        <v>Menor al 60%</v>
      </c>
      <c r="M20" s="122"/>
      <c r="N20" s="122"/>
      <c r="O20" s="123"/>
      <c r="P20" s="33"/>
      <c r="Q20" s="33"/>
      <c r="R20" s="33"/>
      <c r="S20" s="33"/>
      <c r="T20" s="33"/>
      <c r="U20" s="33"/>
      <c r="V20" s="82"/>
      <c r="W20" s="85"/>
      <c r="X20" s="85"/>
      <c r="Y20" s="33"/>
      <c r="Z20" s="33"/>
    </row>
    <row r="21" ht="33.0" customHeight="1">
      <c r="A21" s="125"/>
      <c r="B21" s="77"/>
      <c r="C21" s="126"/>
      <c r="D21" s="127" t="s">
        <v>11</v>
      </c>
      <c r="E21" s="128"/>
      <c r="F21" s="128"/>
      <c r="G21" s="129"/>
      <c r="H21" s="131" t="s">
        <v>12</v>
      </c>
      <c r="I21" s="128"/>
      <c r="J21" s="128"/>
      <c r="K21" s="129"/>
      <c r="L21" s="132" t="s">
        <v>13</v>
      </c>
      <c r="M21" s="128"/>
      <c r="N21" s="128"/>
      <c r="O21" s="133"/>
      <c r="P21" s="33"/>
      <c r="Q21" s="33"/>
      <c r="R21" s="33"/>
      <c r="S21" s="33"/>
      <c r="T21" s="33"/>
      <c r="U21" s="33"/>
      <c r="V21" s="82"/>
      <c r="W21" s="85"/>
      <c r="X21" s="85"/>
      <c r="Y21" s="33"/>
      <c r="Z21" s="33"/>
    </row>
    <row r="22" ht="15.75" customHeight="1">
      <c r="A22" s="134" t="s">
        <v>115</v>
      </c>
      <c r="B22" s="128"/>
      <c r="C22" s="128"/>
      <c r="D22" s="128"/>
      <c r="E22" s="128"/>
      <c r="F22" s="128"/>
      <c r="G22" s="128"/>
      <c r="H22" s="128"/>
      <c r="I22" s="128"/>
      <c r="J22" s="128"/>
      <c r="K22" s="128"/>
      <c r="L22" s="128"/>
      <c r="M22" s="128"/>
      <c r="N22" s="128"/>
      <c r="O22" s="133"/>
      <c r="P22" s="33"/>
      <c r="Q22" s="33"/>
      <c r="R22" s="33"/>
      <c r="S22" s="33"/>
      <c r="T22" s="33"/>
      <c r="U22" s="33"/>
      <c r="V22" s="82"/>
      <c r="W22" s="85"/>
      <c r="X22" s="85"/>
      <c r="Y22" s="33"/>
      <c r="Z22" s="33"/>
    </row>
    <row r="23" ht="264.75" customHeight="1">
      <c r="A23" s="138"/>
      <c r="B23" s="122"/>
      <c r="C23" s="122"/>
      <c r="D23" s="122"/>
      <c r="E23" s="122"/>
      <c r="F23" s="122"/>
      <c r="G23" s="122"/>
      <c r="H23" s="122"/>
      <c r="I23" s="122"/>
      <c r="J23" s="122"/>
      <c r="K23" s="122"/>
      <c r="L23" s="122"/>
      <c r="M23" s="122"/>
      <c r="N23" s="122"/>
      <c r="O23" s="123"/>
      <c r="P23" s="33"/>
      <c r="Q23" s="33"/>
      <c r="R23" s="33"/>
      <c r="S23" s="33"/>
      <c r="T23" s="33"/>
      <c r="U23" s="33"/>
      <c r="V23" s="82"/>
      <c r="W23" s="33"/>
      <c r="X23" s="33"/>
      <c r="Y23" s="33"/>
      <c r="Z23" s="33"/>
    </row>
    <row r="24" ht="15.0" customHeight="1">
      <c r="A24" s="136" t="s">
        <v>180</v>
      </c>
      <c r="B24" s="29"/>
      <c r="C24" s="29"/>
      <c r="D24" s="29"/>
      <c r="E24" s="29"/>
      <c r="F24" s="29"/>
      <c r="G24" s="29"/>
      <c r="H24" s="29"/>
      <c r="I24" s="29"/>
      <c r="J24" s="29"/>
      <c r="K24" s="29"/>
      <c r="L24" s="29"/>
      <c r="M24" s="30"/>
      <c r="N24" s="137" t="s">
        <v>117</v>
      </c>
      <c r="O24" s="32"/>
      <c r="P24" s="33"/>
      <c r="Q24" s="33"/>
      <c r="R24" s="33"/>
      <c r="S24" s="33"/>
      <c r="T24" s="33"/>
      <c r="U24" s="33"/>
      <c r="V24" s="33"/>
      <c r="W24" s="33"/>
      <c r="X24" s="33"/>
      <c r="Y24" s="33"/>
      <c r="Z24" s="33"/>
    </row>
    <row r="25" ht="16.5" customHeight="1">
      <c r="A25" s="139" t="s">
        <v>171</v>
      </c>
      <c r="B25" s="35"/>
      <c r="C25" s="35"/>
      <c r="D25" s="35"/>
      <c r="E25" s="35"/>
      <c r="F25" s="35"/>
      <c r="G25" s="35"/>
      <c r="H25" s="35"/>
      <c r="I25" s="35"/>
      <c r="J25" s="35"/>
      <c r="K25" s="35"/>
      <c r="L25" s="35"/>
      <c r="M25" s="36"/>
      <c r="N25" s="140">
        <v>45658.0</v>
      </c>
      <c r="O25" s="40"/>
      <c r="P25" s="33"/>
      <c r="Q25" s="33"/>
      <c r="R25" s="33"/>
      <c r="S25" s="33"/>
      <c r="T25" s="33"/>
      <c r="U25" s="33"/>
      <c r="V25" s="33"/>
      <c r="W25" s="33"/>
      <c r="X25" s="33"/>
      <c r="Y25" s="33"/>
      <c r="Z25" s="33"/>
    </row>
    <row r="26" ht="16.5" customHeight="1">
      <c r="A26" s="139" t="s">
        <v>171</v>
      </c>
      <c r="B26" s="35"/>
      <c r="C26" s="35"/>
      <c r="D26" s="35"/>
      <c r="E26" s="35"/>
      <c r="F26" s="35"/>
      <c r="G26" s="35"/>
      <c r="H26" s="35"/>
      <c r="I26" s="35"/>
      <c r="J26" s="35"/>
      <c r="K26" s="35"/>
      <c r="L26" s="35"/>
      <c r="M26" s="36"/>
      <c r="N26" s="140">
        <v>45689.0</v>
      </c>
      <c r="O26" s="40"/>
      <c r="P26" s="33"/>
      <c r="Q26" s="33"/>
      <c r="R26" s="33"/>
      <c r="S26" s="33"/>
      <c r="T26" s="33"/>
      <c r="U26" s="33"/>
      <c r="V26" s="33"/>
      <c r="W26" s="33"/>
      <c r="X26" s="33"/>
      <c r="Y26" s="33"/>
      <c r="Z26" s="33"/>
    </row>
    <row r="27" ht="16.5" customHeight="1">
      <c r="A27" s="141" t="s">
        <v>181</v>
      </c>
      <c r="B27" s="35"/>
      <c r="C27" s="35"/>
      <c r="D27" s="35"/>
      <c r="E27" s="35"/>
      <c r="F27" s="35"/>
      <c r="G27" s="35"/>
      <c r="H27" s="35"/>
      <c r="I27" s="35"/>
      <c r="J27" s="35"/>
      <c r="K27" s="35"/>
      <c r="L27" s="35"/>
      <c r="M27" s="36"/>
      <c r="N27" s="140">
        <v>45717.0</v>
      </c>
      <c r="O27" s="40"/>
      <c r="P27" s="33"/>
      <c r="Q27" s="33"/>
      <c r="R27" s="33"/>
      <c r="S27" s="33"/>
      <c r="T27" s="33"/>
      <c r="U27" s="33"/>
      <c r="V27" s="33"/>
      <c r="W27" s="33"/>
      <c r="X27" s="33"/>
      <c r="Y27" s="33"/>
      <c r="Z27" s="33"/>
    </row>
    <row r="28" ht="16.5" customHeight="1">
      <c r="A28" s="139" t="s">
        <v>171</v>
      </c>
      <c r="B28" s="35"/>
      <c r="C28" s="35"/>
      <c r="D28" s="35"/>
      <c r="E28" s="35"/>
      <c r="F28" s="35"/>
      <c r="G28" s="35"/>
      <c r="H28" s="35"/>
      <c r="I28" s="35"/>
      <c r="J28" s="35"/>
      <c r="K28" s="35"/>
      <c r="L28" s="35"/>
      <c r="M28" s="36"/>
      <c r="N28" s="140">
        <v>45748.0</v>
      </c>
      <c r="O28" s="40"/>
      <c r="P28" s="33"/>
      <c r="Q28" s="33"/>
      <c r="R28" s="33"/>
      <c r="S28" s="33"/>
      <c r="T28" s="33"/>
      <c r="U28" s="33"/>
      <c r="V28" s="33"/>
      <c r="W28" s="33"/>
      <c r="X28" s="33"/>
      <c r="Y28" s="33"/>
      <c r="Z28" s="33"/>
    </row>
    <row r="29" ht="16.5" customHeight="1">
      <c r="A29" s="139" t="s">
        <v>171</v>
      </c>
      <c r="B29" s="35"/>
      <c r="C29" s="35"/>
      <c r="D29" s="35"/>
      <c r="E29" s="35"/>
      <c r="F29" s="35"/>
      <c r="G29" s="35"/>
      <c r="H29" s="35"/>
      <c r="I29" s="35"/>
      <c r="J29" s="35"/>
      <c r="K29" s="35"/>
      <c r="L29" s="35"/>
      <c r="M29" s="36"/>
      <c r="N29" s="140">
        <v>45778.0</v>
      </c>
      <c r="O29" s="40"/>
      <c r="P29" s="33"/>
      <c r="Q29" s="33"/>
      <c r="R29" s="33"/>
      <c r="S29" s="33"/>
      <c r="T29" s="33"/>
      <c r="U29" s="33"/>
      <c r="V29" s="33"/>
      <c r="W29" s="33"/>
      <c r="X29" s="33"/>
      <c r="Y29" s="33"/>
      <c r="Z29" s="33"/>
    </row>
    <row r="30" ht="16.5" customHeight="1">
      <c r="A30" s="141" t="s">
        <v>181</v>
      </c>
      <c r="B30" s="35"/>
      <c r="C30" s="35"/>
      <c r="D30" s="35"/>
      <c r="E30" s="35"/>
      <c r="F30" s="35"/>
      <c r="G30" s="35"/>
      <c r="H30" s="35"/>
      <c r="I30" s="35"/>
      <c r="J30" s="35"/>
      <c r="K30" s="35"/>
      <c r="L30" s="35"/>
      <c r="M30" s="36"/>
      <c r="N30" s="140">
        <v>45809.0</v>
      </c>
      <c r="O30" s="40"/>
      <c r="P30" s="33"/>
      <c r="Q30" s="33"/>
      <c r="R30" s="33"/>
      <c r="S30" s="33"/>
      <c r="T30" s="33"/>
      <c r="U30" s="33"/>
      <c r="V30" s="33"/>
      <c r="W30" s="33"/>
      <c r="X30" s="33"/>
      <c r="Y30" s="33"/>
      <c r="Z30" s="33"/>
    </row>
    <row r="31" ht="16.5" customHeight="1">
      <c r="A31" s="139" t="s">
        <v>171</v>
      </c>
      <c r="B31" s="35"/>
      <c r="C31" s="35"/>
      <c r="D31" s="35"/>
      <c r="E31" s="35"/>
      <c r="F31" s="35"/>
      <c r="G31" s="35"/>
      <c r="H31" s="35"/>
      <c r="I31" s="35"/>
      <c r="J31" s="35"/>
      <c r="K31" s="35"/>
      <c r="L31" s="35"/>
      <c r="M31" s="36"/>
      <c r="N31" s="140">
        <v>45839.0</v>
      </c>
      <c r="O31" s="40"/>
      <c r="P31" s="33"/>
      <c r="Q31" s="33"/>
      <c r="R31" s="33"/>
      <c r="S31" s="33"/>
      <c r="T31" s="33"/>
      <c r="U31" s="33"/>
      <c r="V31" s="33"/>
      <c r="W31" s="33"/>
      <c r="X31" s="33"/>
      <c r="Y31" s="33"/>
      <c r="Z31" s="33"/>
    </row>
    <row r="32" ht="16.5" customHeight="1">
      <c r="A32" s="139" t="s">
        <v>171</v>
      </c>
      <c r="B32" s="35"/>
      <c r="C32" s="35"/>
      <c r="D32" s="35"/>
      <c r="E32" s="35"/>
      <c r="F32" s="35"/>
      <c r="G32" s="35"/>
      <c r="H32" s="35"/>
      <c r="I32" s="35"/>
      <c r="J32" s="35"/>
      <c r="K32" s="35"/>
      <c r="L32" s="35"/>
      <c r="M32" s="36"/>
      <c r="N32" s="140">
        <v>45870.0</v>
      </c>
      <c r="O32" s="40"/>
      <c r="P32" s="33"/>
      <c r="Q32" s="33"/>
      <c r="R32" s="33"/>
      <c r="S32" s="33"/>
      <c r="T32" s="33"/>
      <c r="U32" s="33"/>
      <c r="V32" s="33"/>
      <c r="W32" s="33"/>
      <c r="X32" s="33"/>
      <c r="Y32" s="33"/>
      <c r="Z32" s="33"/>
    </row>
    <row r="33" ht="16.5" customHeight="1">
      <c r="A33" s="141" t="s">
        <v>181</v>
      </c>
      <c r="B33" s="35"/>
      <c r="C33" s="35"/>
      <c r="D33" s="35"/>
      <c r="E33" s="35"/>
      <c r="F33" s="35"/>
      <c r="G33" s="35"/>
      <c r="H33" s="35"/>
      <c r="I33" s="35"/>
      <c r="J33" s="35"/>
      <c r="K33" s="35"/>
      <c r="L33" s="35"/>
      <c r="M33" s="36"/>
      <c r="N33" s="140">
        <v>45901.0</v>
      </c>
      <c r="O33" s="40"/>
      <c r="P33" s="33"/>
      <c r="Q33" s="33"/>
      <c r="R33" s="33"/>
      <c r="S33" s="33"/>
      <c r="T33" s="33"/>
      <c r="U33" s="33"/>
      <c r="V33" s="33"/>
      <c r="W33" s="33"/>
      <c r="X33" s="33"/>
      <c r="Y33" s="33"/>
      <c r="Z33" s="33"/>
    </row>
    <row r="34" ht="16.5" customHeight="1">
      <c r="A34" s="139" t="s">
        <v>171</v>
      </c>
      <c r="B34" s="35"/>
      <c r="C34" s="35"/>
      <c r="D34" s="35"/>
      <c r="E34" s="35"/>
      <c r="F34" s="35"/>
      <c r="G34" s="35"/>
      <c r="H34" s="35"/>
      <c r="I34" s="35"/>
      <c r="J34" s="35"/>
      <c r="K34" s="35"/>
      <c r="L34" s="35"/>
      <c r="M34" s="36"/>
      <c r="N34" s="140">
        <v>45931.0</v>
      </c>
      <c r="O34" s="40"/>
      <c r="P34" s="33"/>
      <c r="Q34" s="33"/>
      <c r="R34" s="33"/>
      <c r="S34" s="33"/>
      <c r="T34" s="33"/>
      <c r="U34" s="33"/>
      <c r="V34" s="33"/>
      <c r="W34" s="33"/>
      <c r="X34" s="33"/>
      <c r="Y34" s="33"/>
      <c r="Z34" s="33"/>
    </row>
    <row r="35" ht="16.5" customHeight="1">
      <c r="A35" s="139" t="s">
        <v>171</v>
      </c>
      <c r="B35" s="35"/>
      <c r="C35" s="35"/>
      <c r="D35" s="35"/>
      <c r="E35" s="35"/>
      <c r="F35" s="35"/>
      <c r="G35" s="35"/>
      <c r="H35" s="35"/>
      <c r="I35" s="35"/>
      <c r="J35" s="35"/>
      <c r="K35" s="35"/>
      <c r="L35" s="35"/>
      <c r="M35" s="36"/>
      <c r="N35" s="140">
        <v>45962.0</v>
      </c>
      <c r="O35" s="40"/>
      <c r="P35" s="33"/>
      <c r="Q35" s="33"/>
      <c r="R35" s="33"/>
      <c r="S35" s="33"/>
      <c r="T35" s="33"/>
      <c r="U35" s="33"/>
      <c r="V35" s="33"/>
      <c r="W35" s="33"/>
      <c r="X35" s="33"/>
      <c r="Y35" s="33"/>
      <c r="Z35" s="33"/>
    </row>
    <row r="36" ht="70.5" customHeight="1">
      <c r="A36" s="141" t="s">
        <v>182</v>
      </c>
      <c r="B36" s="35"/>
      <c r="C36" s="35"/>
      <c r="D36" s="35"/>
      <c r="E36" s="35"/>
      <c r="F36" s="35"/>
      <c r="G36" s="35"/>
      <c r="H36" s="35"/>
      <c r="I36" s="35"/>
      <c r="J36" s="35"/>
      <c r="K36" s="35"/>
      <c r="L36" s="35"/>
      <c r="M36" s="36"/>
      <c r="N36" s="140">
        <v>45992.0</v>
      </c>
      <c r="O36" s="40"/>
      <c r="P36" s="33"/>
      <c r="Q36" s="33"/>
      <c r="R36" s="33"/>
      <c r="S36" s="33"/>
      <c r="T36" s="33"/>
      <c r="U36" s="33"/>
      <c r="V36" s="33"/>
      <c r="W36" s="33"/>
      <c r="X36" s="33"/>
      <c r="Y36" s="33"/>
      <c r="Z36" s="33"/>
    </row>
    <row r="37" ht="19.5" customHeight="1">
      <c r="A37" s="136" t="s">
        <v>183</v>
      </c>
      <c r="B37" s="29"/>
      <c r="C37" s="29"/>
      <c r="D37" s="29"/>
      <c r="E37" s="29"/>
      <c r="F37" s="29"/>
      <c r="G37" s="29"/>
      <c r="H37" s="29"/>
      <c r="I37" s="29"/>
      <c r="J37" s="29"/>
      <c r="K37" s="29"/>
      <c r="L37" s="29"/>
      <c r="M37" s="30"/>
      <c r="N37" s="137" t="s">
        <v>117</v>
      </c>
      <c r="O37" s="32"/>
      <c r="P37" s="33"/>
      <c r="Q37" s="33"/>
      <c r="R37" s="33"/>
      <c r="S37" s="33"/>
      <c r="T37" s="33"/>
      <c r="U37" s="33"/>
      <c r="V37" s="33"/>
      <c r="W37" s="33"/>
      <c r="X37" s="33"/>
      <c r="Y37" s="33"/>
      <c r="Z37" s="33"/>
    </row>
    <row r="38" ht="12.75" customHeight="1">
      <c r="A38" s="139" t="s">
        <v>184</v>
      </c>
      <c r="B38" s="35"/>
      <c r="C38" s="35"/>
      <c r="D38" s="35"/>
      <c r="E38" s="35"/>
      <c r="F38" s="35"/>
      <c r="G38" s="35"/>
      <c r="H38" s="35"/>
      <c r="I38" s="35"/>
      <c r="J38" s="35"/>
      <c r="K38" s="35"/>
      <c r="L38" s="35"/>
      <c r="M38" s="36"/>
      <c r="N38" s="142"/>
      <c r="O38" s="40"/>
      <c r="P38" s="33"/>
      <c r="Q38" s="33"/>
      <c r="R38" s="33"/>
      <c r="S38" s="33"/>
      <c r="T38" s="33"/>
      <c r="U38" s="33"/>
      <c r="V38" s="33"/>
      <c r="W38" s="33"/>
      <c r="X38" s="33"/>
      <c r="Y38" s="33"/>
      <c r="Z38" s="33"/>
    </row>
    <row r="39" ht="12.75" customHeight="1">
      <c r="A39" s="147"/>
      <c r="B39" s="47"/>
      <c r="C39" s="47"/>
      <c r="D39" s="47"/>
      <c r="E39" s="47"/>
      <c r="F39" s="47"/>
      <c r="G39" s="47"/>
      <c r="H39" s="47"/>
      <c r="I39" s="47"/>
      <c r="J39" s="47"/>
      <c r="K39" s="47"/>
      <c r="L39" s="47"/>
      <c r="M39" s="48"/>
      <c r="N39" s="144"/>
      <c r="O39" s="53"/>
      <c r="P39" s="33"/>
      <c r="Q39" s="33"/>
      <c r="R39" s="33"/>
      <c r="S39" s="33"/>
      <c r="T39" s="33"/>
      <c r="U39" s="33"/>
      <c r="V39" s="33"/>
      <c r="W39" s="33"/>
      <c r="X39" s="33"/>
      <c r="Y39" s="33"/>
      <c r="Z39" s="33"/>
    </row>
    <row r="40" ht="4.5" customHeight="1">
      <c r="A40" s="145"/>
      <c r="B40" s="74"/>
      <c r="C40" s="74"/>
      <c r="D40" s="74"/>
      <c r="E40" s="74"/>
      <c r="F40" s="74"/>
      <c r="G40" s="74"/>
      <c r="H40" s="74"/>
      <c r="I40" s="74"/>
      <c r="J40" s="74"/>
      <c r="K40" s="74"/>
      <c r="L40" s="74"/>
      <c r="M40" s="74"/>
      <c r="N40" s="74"/>
      <c r="O40" s="146"/>
      <c r="P40" s="33"/>
      <c r="Q40" s="33"/>
      <c r="R40" s="33"/>
      <c r="S40" s="33"/>
      <c r="T40" s="33"/>
      <c r="U40" s="33"/>
      <c r="V40" s="33"/>
      <c r="W40" s="33"/>
      <c r="X40" s="33"/>
      <c r="Y40" s="33"/>
      <c r="Z40" s="33"/>
    </row>
    <row r="41" ht="12.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ht="12.75" customHeight="1">
      <c r="A42" s="33"/>
      <c r="B42" s="33"/>
      <c r="C42" s="33"/>
      <c r="D42" s="33"/>
      <c r="E42" s="33"/>
      <c r="F42" s="33"/>
      <c r="G42" s="33"/>
      <c r="H42" s="33"/>
      <c r="I42" s="33"/>
      <c r="J42" s="33"/>
      <c r="K42" s="33"/>
      <c r="L42" s="33"/>
      <c r="M42" s="33"/>
      <c r="N42" s="33"/>
      <c r="O42" s="33"/>
      <c r="P42" s="33"/>
      <c r="Q42" s="101" t="s">
        <v>152</v>
      </c>
      <c r="R42" s="33"/>
      <c r="S42" s="33"/>
      <c r="T42" s="33"/>
      <c r="U42" s="33"/>
      <c r="V42" s="33"/>
      <c r="W42" s="33"/>
      <c r="X42" s="33"/>
      <c r="Y42" s="33"/>
      <c r="Z42" s="33"/>
    </row>
    <row r="43" ht="12.75" customHeight="1">
      <c r="A43" s="33"/>
      <c r="B43" s="33"/>
      <c r="C43" s="33"/>
      <c r="D43" s="33"/>
      <c r="E43" s="33"/>
      <c r="F43" s="33"/>
      <c r="G43" s="33"/>
      <c r="H43" s="33"/>
      <c r="I43" s="33"/>
      <c r="J43" s="33"/>
      <c r="K43" s="33"/>
      <c r="L43" s="33"/>
      <c r="M43" s="33"/>
      <c r="N43" s="33"/>
      <c r="O43" s="33"/>
      <c r="P43" s="33"/>
      <c r="Q43" s="101" t="s">
        <v>153</v>
      </c>
      <c r="R43" s="33"/>
      <c r="S43" s="33"/>
      <c r="T43" s="33"/>
      <c r="U43" s="33"/>
      <c r="V43" s="33"/>
      <c r="W43" s="33"/>
      <c r="X43" s="33"/>
      <c r="Y43" s="33"/>
      <c r="Z43" s="33"/>
    </row>
    <row r="44" ht="12.75" customHeight="1">
      <c r="A44" s="33"/>
      <c r="B44" s="33"/>
      <c r="C44" s="33"/>
      <c r="D44" s="33"/>
      <c r="E44" s="33"/>
      <c r="F44" s="33"/>
      <c r="G44" s="33"/>
      <c r="H44" s="33"/>
      <c r="I44" s="33"/>
      <c r="J44" s="33"/>
      <c r="K44" s="33"/>
      <c r="L44" s="33"/>
      <c r="M44" s="33"/>
      <c r="N44" s="33"/>
      <c r="O44" s="33"/>
      <c r="P44" s="33"/>
      <c r="Q44" s="101" t="s">
        <v>155</v>
      </c>
      <c r="R44" s="33"/>
      <c r="S44" s="33"/>
      <c r="T44" s="33"/>
      <c r="U44" s="33"/>
      <c r="V44" s="33"/>
      <c r="W44" s="33"/>
      <c r="X44" s="33"/>
      <c r="Y44" s="33"/>
      <c r="Z44" s="33"/>
    </row>
    <row r="45" ht="12.75" customHeight="1">
      <c r="A45" s="33"/>
      <c r="B45" s="33"/>
      <c r="C45" s="33"/>
      <c r="D45" s="33"/>
      <c r="E45" s="33"/>
      <c r="F45" s="33"/>
      <c r="G45" s="33"/>
      <c r="H45" s="33"/>
      <c r="I45" s="33"/>
      <c r="J45" s="33"/>
      <c r="K45" s="33"/>
      <c r="L45" s="33"/>
      <c r="M45" s="33"/>
      <c r="N45" s="33"/>
      <c r="O45" s="33"/>
      <c r="P45" s="33"/>
      <c r="Q45" s="101" t="s">
        <v>156</v>
      </c>
      <c r="R45" s="33"/>
      <c r="S45" s="33"/>
      <c r="T45" s="33"/>
      <c r="U45" s="33"/>
      <c r="V45" s="33"/>
      <c r="W45" s="33"/>
      <c r="X45" s="33"/>
      <c r="Y45" s="33"/>
      <c r="Z45" s="33"/>
    </row>
    <row r="46" ht="12.75" customHeight="1">
      <c r="A46" s="33"/>
      <c r="B46" s="33"/>
      <c r="C46" s="33"/>
      <c r="D46" s="33"/>
      <c r="E46" s="33"/>
      <c r="F46" s="33"/>
      <c r="G46" s="33"/>
      <c r="H46" s="33"/>
      <c r="I46" s="33"/>
      <c r="J46" s="33"/>
      <c r="K46" s="33"/>
      <c r="L46" s="33"/>
      <c r="M46" s="33"/>
      <c r="N46" s="33"/>
      <c r="O46" s="33"/>
      <c r="P46" s="33"/>
      <c r="Q46" s="101" t="s">
        <v>157</v>
      </c>
      <c r="R46" s="33"/>
      <c r="S46" s="33"/>
      <c r="T46" s="33"/>
      <c r="U46" s="33"/>
      <c r="V46" s="33"/>
      <c r="W46" s="33"/>
      <c r="X46" s="33"/>
      <c r="Y46" s="33"/>
      <c r="Z46" s="33"/>
    </row>
    <row r="47" ht="12.75" customHeight="1">
      <c r="A47" s="33"/>
      <c r="B47" s="33"/>
      <c r="C47" s="33"/>
      <c r="D47" s="33"/>
      <c r="E47" s="33"/>
      <c r="F47" s="33"/>
      <c r="G47" s="33"/>
      <c r="H47" s="33"/>
      <c r="I47" s="33"/>
      <c r="J47" s="33"/>
      <c r="K47" s="33"/>
      <c r="L47" s="33"/>
      <c r="M47" s="33"/>
      <c r="N47" s="33"/>
      <c r="O47" s="33"/>
      <c r="P47" s="33"/>
      <c r="Q47" s="101" t="s">
        <v>159</v>
      </c>
      <c r="R47" s="33"/>
      <c r="S47" s="33"/>
      <c r="T47" s="33"/>
      <c r="U47" s="33"/>
      <c r="V47" s="33"/>
      <c r="W47" s="33"/>
      <c r="X47" s="33"/>
      <c r="Y47" s="33"/>
      <c r="Z47" s="33"/>
    </row>
    <row r="48" ht="12.75" customHeight="1">
      <c r="A48" s="33"/>
      <c r="B48" s="33"/>
      <c r="C48" s="33"/>
      <c r="D48" s="33"/>
      <c r="E48" s="33"/>
      <c r="F48" s="33"/>
      <c r="G48" s="33"/>
      <c r="H48" s="33"/>
      <c r="I48" s="33"/>
      <c r="J48" s="33"/>
      <c r="K48" s="33"/>
      <c r="L48" s="33"/>
      <c r="M48" s="33"/>
      <c r="N48" s="33"/>
      <c r="O48" s="33"/>
      <c r="P48" s="33"/>
      <c r="Q48" s="101" t="s">
        <v>160</v>
      </c>
      <c r="R48" s="33"/>
      <c r="S48" s="33"/>
      <c r="T48" s="33"/>
      <c r="U48" s="33"/>
      <c r="V48" s="33"/>
      <c r="W48" s="33"/>
      <c r="X48" s="33"/>
      <c r="Y48" s="33"/>
      <c r="Z48" s="33"/>
    </row>
    <row r="49" ht="12.75" customHeight="1">
      <c r="A49" s="33"/>
      <c r="B49" s="33"/>
      <c r="C49" s="33"/>
      <c r="D49" s="33"/>
      <c r="E49" s="33"/>
      <c r="F49" s="33"/>
      <c r="G49" s="33"/>
      <c r="H49" s="33"/>
      <c r="I49" s="33"/>
      <c r="J49" s="33"/>
      <c r="K49" s="33"/>
      <c r="L49" s="33"/>
      <c r="M49" s="33"/>
      <c r="N49" s="33"/>
      <c r="O49" s="33"/>
      <c r="P49" s="33"/>
      <c r="Q49" s="101" t="s">
        <v>161</v>
      </c>
      <c r="R49" s="33"/>
      <c r="S49" s="33"/>
      <c r="T49" s="33"/>
      <c r="U49" s="33"/>
      <c r="V49" s="33"/>
      <c r="W49" s="33"/>
      <c r="X49" s="33"/>
      <c r="Y49" s="33"/>
      <c r="Z49" s="33"/>
    </row>
    <row r="50" ht="12.75" customHeight="1">
      <c r="A50" s="33"/>
      <c r="B50" s="33"/>
      <c r="C50" s="33"/>
      <c r="D50" s="33"/>
      <c r="E50" s="33"/>
      <c r="F50" s="33"/>
      <c r="G50" s="33"/>
      <c r="H50" s="33"/>
      <c r="I50" s="33"/>
      <c r="J50" s="33"/>
      <c r="K50" s="33"/>
      <c r="L50" s="33"/>
      <c r="M50" s="33"/>
      <c r="N50" s="33"/>
      <c r="O50" s="33"/>
      <c r="P50" s="33"/>
      <c r="Q50" s="101" t="s">
        <v>162</v>
      </c>
      <c r="R50" s="33"/>
      <c r="S50" s="33"/>
      <c r="T50" s="33"/>
      <c r="U50" s="33"/>
      <c r="V50" s="33"/>
      <c r="W50" s="33"/>
      <c r="X50" s="33"/>
      <c r="Y50" s="33"/>
      <c r="Z50" s="33"/>
    </row>
    <row r="51" ht="12.75" customHeight="1">
      <c r="A51" s="33"/>
      <c r="B51" s="33"/>
      <c r="C51" s="33"/>
      <c r="D51" s="33"/>
      <c r="E51" s="33"/>
      <c r="F51" s="33"/>
      <c r="G51" s="33"/>
      <c r="H51" s="33"/>
      <c r="I51" s="33"/>
      <c r="J51" s="33"/>
      <c r="K51" s="33"/>
      <c r="L51" s="33"/>
      <c r="M51" s="33"/>
      <c r="N51" s="33"/>
      <c r="O51" s="33"/>
      <c r="P51" s="33"/>
      <c r="Q51" s="101" t="s">
        <v>163</v>
      </c>
      <c r="R51" s="33"/>
      <c r="S51" s="33"/>
      <c r="T51" s="33"/>
      <c r="U51" s="33"/>
      <c r="V51" s="33"/>
      <c r="W51" s="33"/>
      <c r="X51" s="33"/>
      <c r="Y51" s="33"/>
      <c r="Z51" s="33"/>
    </row>
    <row r="52" ht="12.75" customHeight="1">
      <c r="A52" s="33"/>
      <c r="B52" s="33"/>
      <c r="C52" s="33"/>
      <c r="D52" s="33"/>
      <c r="E52" s="33"/>
      <c r="F52" s="33"/>
      <c r="G52" s="33"/>
      <c r="H52" s="33"/>
      <c r="I52" s="33"/>
      <c r="J52" s="33"/>
      <c r="K52" s="33"/>
      <c r="L52" s="33"/>
      <c r="M52" s="33"/>
      <c r="N52" s="33"/>
      <c r="O52" s="33"/>
      <c r="P52" s="33"/>
      <c r="Q52" s="101" t="s">
        <v>164</v>
      </c>
      <c r="R52" s="33"/>
      <c r="S52" s="33"/>
      <c r="T52" s="33"/>
      <c r="U52" s="33"/>
      <c r="V52" s="33"/>
      <c r="W52" s="33"/>
      <c r="X52" s="33"/>
      <c r="Y52" s="33"/>
      <c r="Z52" s="33"/>
    </row>
    <row r="53" ht="12.75" customHeight="1">
      <c r="A53" s="33"/>
      <c r="B53" s="33"/>
      <c r="C53" s="33"/>
      <c r="D53" s="33"/>
      <c r="E53" s="33"/>
      <c r="F53" s="33"/>
      <c r="G53" s="33"/>
      <c r="H53" s="33"/>
      <c r="I53" s="33"/>
      <c r="J53" s="33"/>
      <c r="K53" s="33"/>
      <c r="L53" s="33"/>
      <c r="M53" s="33"/>
      <c r="N53" s="33"/>
      <c r="O53" s="33"/>
      <c r="P53" s="33"/>
      <c r="Q53" s="101" t="s">
        <v>165</v>
      </c>
      <c r="R53" s="33"/>
      <c r="S53" s="33"/>
      <c r="T53" s="33"/>
      <c r="U53" s="33"/>
      <c r="V53" s="33"/>
      <c r="W53" s="33"/>
      <c r="X53" s="33"/>
      <c r="Y53" s="33"/>
      <c r="Z53" s="33"/>
    </row>
    <row r="54" ht="12.75" customHeight="1">
      <c r="A54" s="33"/>
      <c r="B54" s="33"/>
      <c r="C54" s="33"/>
      <c r="D54" s="33"/>
      <c r="E54" s="33"/>
      <c r="F54" s="33"/>
      <c r="G54" s="33"/>
      <c r="H54" s="33"/>
      <c r="I54" s="33"/>
      <c r="J54" s="33"/>
      <c r="K54" s="33"/>
      <c r="L54" s="33"/>
      <c r="M54" s="33"/>
      <c r="N54" s="33"/>
      <c r="O54" s="33"/>
      <c r="P54" s="33"/>
      <c r="Q54" s="101" t="s">
        <v>166</v>
      </c>
      <c r="R54" s="33"/>
      <c r="S54" s="33"/>
      <c r="T54" s="33"/>
      <c r="U54" s="33"/>
      <c r="V54" s="33"/>
      <c r="W54" s="33"/>
      <c r="X54" s="33"/>
      <c r="Y54" s="33"/>
      <c r="Z54" s="33"/>
    </row>
    <row r="55" ht="12.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ht="12.75" customHeight="1">
      <c r="A56" s="33"/>
      <c r="B56" s="33"/>
      <c r="C56" s="33"/>
      <c r="D56" s="33"/>
      <c r="E56" s="33"/>
      <c r="F56" s="33"/>
      <c r="G56" s="33"/>
      <c r="H56" s="33"/>
      <c r="I56" s="33"/>
      <c r="J56" s="33"/>
      <c r="K56" s="33"/>
      <c r="L56" s="33"/>
      <c r="M56" s="33"/>
      <c r="N56" s="33"/>
      <c r="O56" s="33"/>
      <c r="P56" s="33"/>
      <c r="Q56" s="148" t="s">
        <v>47</v>
      </c>
      <c r="R56" s="33"/>
      <c r="S56" s="33"/>
      <c r="T56" s="33"/>
      <c r="U56" s="33"/>
      <c r="V56" s="33"/>
      <c r="W56" s="33"/>
      <c r="X56" s="33"/>
      <c r="Y56" s="33"/>
      <c r="Z56" s="33"/>
    </row>
    <row r="57" ht="12.75" customHeight="1">
      <c r="A57" s="33"/>
      <c r="B57" s="33"/>
      <c r="C57" s="33"/>
      <c r="D57" s="33"/>
      <c r="E57" s="33"/>
      <c r="F57" s="33"/>
      <c r="G57" s="33"/>
      <c r="H57" s="33"/>
      <c r="I57" s="33"/>
      <c r="J57" s="33"/>
      <c r="K57" s="33"/>
      <c r="L57" s="33"/>
      <c r="M57" s="33"/>
      <c r="N57" s="33"/>
      <c r="O57" s="33"/>
      <c r="P57" s="33"/>
      <c r="Q57" s="148" t="s">
        <v>47</v>
      </c>
      <c r="R57" s="33"/>
      <c r="S57" s="33"/>
      <c r="T57" s="33"/>
      <c r="U57" s="33"/>
      <c r="V57" s="33"/>
      <c r="W57" s="33"/>
      <c r="X57" s="33"/>
      <c r="Y57" s="33"/>
      <c r="Z57" s="33"/>
    </row>
    <row r="58" ht="12.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ht="12.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ht="12.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ht="12.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ht="12.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ht="12.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ht="12.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ht="12.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ht="12.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ht="12.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ht="12.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ht="12.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ht="12.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ht="12.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ht="12.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ht="12.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ht="12.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ht="12.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ht="12.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ht="12.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ht="12.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ht="12.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ht="12.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ht="12.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ht="12.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ht="12.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ht="12.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ht="12.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ht="12.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ht="12.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ht="12.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ht="12.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ht="12.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ht="12.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ht="12.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ht="12.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ht="12.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ht="12.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ht="12.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ht="12.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ht="12.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ht="12.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ht="12.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ht="12.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ht="12.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ht="12.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ht="12.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ht="12.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ht="12.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ht="12.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ht="12.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ht="12.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ht="12.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ht="12.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ht="12.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ht="12.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ht="12.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ht="12.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ht="12.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ht="12.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ht="12.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ht="12.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ht="12.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ht="12.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ht="12.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ht="12.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ht="12.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ht="12.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ht="12.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ht="12.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ht="12.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ht="12.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ht="12.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ht="12.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ht="12.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ht="12.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ht="12.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ht="12.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ht="12.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ht="12.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ht="12.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ht="12.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ht="12.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ht="12.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ht="12.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ht="12.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ht="12.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ht="12.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ht="12.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ht="12.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ht="12.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ht="12.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ht="12.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ht="12.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ht="12.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ht="12.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ht="12.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ht="12.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ht="12.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ht="12.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ht="12.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ht="12.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ht="12.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ht="12.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ht="12.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ht="12.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ht="12.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ht="12.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ht="12.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ht="12.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ht="12.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ht="12.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ht="12.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ht="12.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ht="12.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ht="12.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ht="12.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ht="12.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ht="12.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ht="12.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ht="12.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ht="12.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ht="12.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ht="12.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ht="12.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ht="12.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ht="12.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ht="12.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ht="12.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ht="12.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ht="12.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ht="12.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ht="12.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ht="12.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ht="12.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ht="12.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ht="12.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ht="12.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ht="12.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ht="12.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ht="12.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ht="12.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ht="12.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ht="12.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ht="12.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ht="12.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ht="12.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ht="12.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ht="12.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ht="12.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ht="12.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ht="12.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ht="12.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ht="12.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ht="12.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ht="12.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ht="12.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ht="12.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ht="12.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ht="12.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ht="12.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ht="12.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ht="12.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ht="12.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ht="12.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ht="12.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ht="12.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ht="12.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ht="12.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ht="12.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ht="12.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ht="12.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ht="12.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ht="12.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ht="12.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ht="12.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ht="12.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ht="12.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ht="12.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ht="12.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ht="12.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ht="12.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ht="12.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ht="12.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ht="12.75"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ht="12.75"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ht="12.75"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ht="12.75"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ht="12.75"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ht="12.75"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ht="12.75"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ht="12.75"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ht="12.75"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ht="12.75"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ht="12.75"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ht="12.75"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ht="12.75"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ht="12.75"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ht="12.75"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ht="12.75"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ht="12.75"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ht="12.75"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ht="12.75"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ht="12.75"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ht="12.75"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ht="12.75"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ht="12.75"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ht="12.75"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ht="12.75"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ht="12.75"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ht="12.75"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ht="12.75"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ht="12.75"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ht="12.75"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ht="12.75"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ht="12.75"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ht="12.75"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ht="12.75"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ht="12.75"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ht="12.75"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ht="12.75"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ht="12.75"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ht="12.75"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ht="12.75"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ht="12.75"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ht="12.75"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ht="12.75"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ht="12.75"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ht="12.75"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ht="12.75"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ht="12.75"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ht="12.75"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ht="12.75"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ht="12.75"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ht="12.75"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ht="12.75"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ht="12.75"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ht="12.75"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ht="12.75"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ht="12.75"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ht="12.75"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ht="12.75"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ht="12.75"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ht="12.75"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ht="12.75"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ht="12.75"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ht="12.75"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ht="12.75"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ht="12.75"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ht="12.75"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ht="12.75"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ht="12.75"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ht="12.75"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ht="12.75"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ht="12.75"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ht="12.75"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ht="12.75"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ht="12.75"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ht="12.75"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ht="12.75"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ht="12.75"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ht="12.75"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ht="12.75"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ht="12.75"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ht="12.75"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ht="12.75"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ht="12.75"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ht="12.75"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ht="12.75"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ht="12.75"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ht="12.75"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ht="12.75"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ht="12.75"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ht="12.75"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ht="12.75"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ht="12.75"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ht="12.75"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ht="12.75"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ht="12.75"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ht="12.75"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ht="12.75"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ht="12.75"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ht="12.75"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ht="12.75"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ht="12.75"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ht="12.75"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ht="12.75"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ht="12.75"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ht="12.75"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ht="12.75"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ht="12.75"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ht="12.75"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ht="12.75"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ht="12.75"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ht="12.75"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ht="12.75"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ht="12.75"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ht="12.75"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ht="12.75"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ht="12.75"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ht="12.75"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ht="12.75"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ht="12.75"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ht="12.75"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ht="12.75"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ht="12.75"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ht="12.75"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ht="12.75"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ht="12.75"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ht="12.75"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ht="12.75"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ht="12.75"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ht="12.75"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ht="12.75"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ht="12.75"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ht="12.75"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ht="12.75"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ht="12.75"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ht="12.75"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ht="12.75"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ht="12.75"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ht="12.75"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ht="12.75"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ht="12.75"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ht="12.75"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ht="12.75"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ht="12.75"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ht="12.75"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ht="12.75"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ht="12.75"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ht="12.75"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ht="12.75"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ht="12.75"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ht="12.75"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ht="12.75"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ht="12.75"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ht="12.75"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ht="12.75"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ht="12.75"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ht="12.75"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ht="12.75"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ht="12.75"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ht="12.75"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ht="12.75"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ht="12.75"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ht="12.75"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ht="12.75"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ht="12.75"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ht="12.75"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ht="12.75"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ht="12.75"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ht="12.75"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ht="12.75"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ht="12.75"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ht="12.75"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ht="12.75"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ht="12.75"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ht="12.75"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ht="12.75"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ht="12.75"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ht="12.75"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ht="12.75"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ht="12.75"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ht="12.75"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ht="12.75"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ht="12.75"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ht="12.75"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ht="12.75"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ht="12.75"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ht="12.75"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ht="12.75"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ht="12.75"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ht="12.75"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ht="12.75"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ht="12.75"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ht="12.75"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ht="12.75"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ht="12.75"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ht="12.75"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ht="12.75"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ht="12.75"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ht="12.75"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ht="12.75"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ht="12.75"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ht="12.75"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ht="12.75"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ht="12.75"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ht="12.75"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ht="12.75"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ht="12.75"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ht="12.75"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ht="12.75"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ht="12.75"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ht="12.75"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ht="12.75"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ht="12.75"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ht="12.75"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ht="12.75"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ht="12.75"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ht="12.75"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ht="12.75"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ht="12.75"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ht="12.75"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ht="12.75"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ht="12.75"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ht="12.75"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ht="12.75"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ht="12.75"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ht="12.75"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ht="12.75"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ht="12.75"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ht="12.75"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ht="12.75"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ht="12.75"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ht="12.75"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ht="12.75"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ht="12.75"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ht="12.75"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ht="12.75"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ht="12.75"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ht="12.75"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ht="12.75"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ht="12.75"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ht="12.75"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ht="12.75"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ht="12.75"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ht="12.75"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ht="12.75"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ht="12.75"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ht="12.75"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ht="12.75"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ht="12.75"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ht="12.75"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ht="12.75"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ht="12.75"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ht="12.75"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ht="12.75"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ht="12.75"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ht="12.75"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ht="12.75"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ht="12.75"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ht="12.75"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ht="12.75"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ht="12.75"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ht="12.75"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ht="12.75"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ht="12.75"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ht="12.75"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ht="12.75"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ht="12.75"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ht="12.75"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ht="12.75"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ht="12.75"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ht="12.75"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ht="12.75"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ht="12.75"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ht="12.75"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ht="12.75"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ht="12.75"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ht="12.75"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ht="12.75"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ht="12.75"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ht="12.75"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ht="12.75"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ht="12.75"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ht="12.75"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ht="12.75"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ht="12.75"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ht="12.75"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ht="12.75"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ht="12.75"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ht="12.75"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ht="12.75"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ht="12.75"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ht="12.75"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ht="12.75"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ht="12.75"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ht="12.75"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ht="12.75"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ht="12.75"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ht="12.75"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ht="12.75"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ht="12.75"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ht="12.75"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ht="12.75"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ht="12.75"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ht="12.75"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ht="12.75"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ht="12.75"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ht="12.75"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ht="12.75"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ht="12.75"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ht="12.75"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ht="12.75"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ht="12.75"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ht="12.75"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ht="12.75"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ht="12.75"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ht="12.75"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ht="12.75"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ht="12.75"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ht="12.75"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ht="12.75"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ht="12.75"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ht="12.75"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ht="12.75"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ht="12.75"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ht="12.75"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ht="12.75"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ht="12.75"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ht="12.75"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ht="12.75"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ht="12.75"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ht="12.75"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ht="12.75"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ht="12.75"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ht="12.75"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ht="12.75"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ht="12.75"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ht="12.75"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ht="12.75"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ht="12.75"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ht="12.75"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ht="12.75"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ht="12.75"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ht="12.75"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ht="12.75"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ht="12.75"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ht="12.75"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ht="12.75"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ht="12.75"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ht="12.75"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ht="12.75"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ht="12.75"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ht="12.75"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ht="12.75"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ht="12.75"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ht="12.75"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ht="12.75"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ht="12.75"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ht="12.75"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ht="12.75"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ht="12.75"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ht="12.75"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ht="12.75"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ht="12.75"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ht="12.75"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ht="12.75"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ht="12.75"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ht="12.75"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ht="12.75"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ht="12.75"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ht="12.75"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ht="12.75"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ht="12.75"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ht="12.75"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ht="12.75"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ht="12.75"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ht="12.75"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ht="12.75"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ht="12.75"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ht="12.75"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ht="12.75"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ht="12.75"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ht="12.75"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ht="12.75"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ht="12.75"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ht="12.75"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ht="12.75"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ht="12.75"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ht="12.75"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ht="12.75"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ht="12.75"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ht="12.75"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ht="12.75"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ht="12.75"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ht="12.75"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ht="12.75"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ht="12.75"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ht="12.75"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ht="12.75"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ht="12.75"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ht="12.75"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ht="12.75"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ht="12.75"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ht="12.75"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ht="12.75"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ht="12.75"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ht="12.75"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ht="12.75"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ht="12.75"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ht="12.75"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ht="12.75"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ht="12.75"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ht="12.75"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ht="12.75"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ht="12.75"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ht="12.75"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ht="12.75"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ht="12.75"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ht="12.75"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ht="12.75"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ht="12.75"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ht="12.75"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ht="12.75"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ht="12.75"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ht="12.75"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ht="12.75"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ht="12.75"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ht="12.75"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ht="12.75"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ht="12.75"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ht="12.75"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ht="12.75"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ht="12.75"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ht="12.75"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ht="12.75"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ht="12.75"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ht="12.75"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ht="12.75"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ht="12.75"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ht="12.75"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ht="12.75"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ht="12.75"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ht="12.75"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ht="12.75"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ht="12.75"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ht="12.75"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ht="12.75"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ht="12.75"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ht="12.75"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ht="12.75"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ht="12.75"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ht="12.75"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ht="12.75"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ht="12.75"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ht="12.75"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ht="12.75"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ht="12.75"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ht="12.75"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ht="12.75"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ht="12.75"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ht="12.75"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ht="12.75"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ht="12.75"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ht="12.75"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ht="12.75"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ht="12.75"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ht="12.75"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ht="12.75"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ht="12.75"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ht="12.75"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ht="12.75"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ht="12.75"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ht="12.75"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ht="12.75"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ht="12.75"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ht="12.75"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ht="12.75"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ht="12.75"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ht="12.75"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ht="12.75"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ht="12.75"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ht="12.75"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ht="12.75"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ht="12.75"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ht="12.75"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ht="12.75"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ht="12.75"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ht="12.75"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ht="12.75"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ht="12.75"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ht="12.75"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ht="12.75"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ht="12.75"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ht="12.75"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ht="12.75"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ht="12.75"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ht="12.75"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ht="12.75"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ht="12.75"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ht="12.75"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ht="12.75"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ht="12.75"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ht="12.75"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ht="12.75"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ht="12.75"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ht="12.75"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ht="12.75"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ht="12.75"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ht="12.75"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ht="12.75"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ht="12.75"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ht="12.75"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ht="12.75"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ht="12.75"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ht="12.75"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ht="12.75"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ht="12.75"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ht="12.75"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ht="12.75"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ht="12.75"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ht="12.75"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ht="12.75"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ht="12.75"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ht="12.75"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ht="12.75"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ht="12.75"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ht="12.75"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ht="12.75"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ht="12.75"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ht="12.75"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ht="12.75"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ht="12.75"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ht="12.75"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ht="12.75"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ht="12.75"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ht="12.75"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ht="12.75"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ht="12.75"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ht="12.75"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ht="12.75"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ht="12.75"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ht="12.75"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ht="12.75"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ht="12.75"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ht="12.75"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ht="12.75"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ht="12.75"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ht="12.75"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ht="12.75"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ht="12.75"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ht="12.75"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ht="12.75"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ht="12.75"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ht="12.75"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ht="12.75"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ht="12.75"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ht="12.75"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ht="12.75"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ht="12.75"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ht="12.75"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ht="12.75"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ht="12.75"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ht="12.75"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ht="12.75"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ht="12.75"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ht="12.75"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ht="12.75"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ht="12.75"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ht="12.75"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ht="12.75"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ht="12.75"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ht="12.75"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ht="12.75"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ht="12.75"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ht="12.75"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ht="12.75"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ht="12.75"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ht="12.75"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ht="12.75"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ht="12.75"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ht="12.75"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ht="12.75"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ht="12.75"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ht="12.75"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ht="12.75"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ht="12.75"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ht="12.75"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ht="12.75"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ht="12.75"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ht="12.75"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ht="12.75"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ht="12.75"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ht="12.75"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ht="12.75"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ht="12.75"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ht="12.75"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ht="12.75"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ht="12.75"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ht="12.75"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ht="12.75"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ht="12.75"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ht="12.75"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ht="12.75"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ht="12.75"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ht="12.75"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ht="12.75"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ht="12.75"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ht="12.75"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ht="12.75"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ht="12.75"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ht="12.75"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ht="12.75"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ht="12.75"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ht="12.75"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ht="12.75"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ht="12.75"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ht="12.75"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ht="12.75"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ht="12.75"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ht="12.75"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ht="12.75"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ht="12.75"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ht="12.75"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ht="12.75"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ht="12.75"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ht="12.75"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ht="12.75"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ht="12.75"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ht="12.75"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ht="12.75"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ht="12.75"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ht="12.75"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ht="12.75"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ht="12.75"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ht="12.75"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ht="12.75"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ht="12.75"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ht="12.75"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ht="12.75"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ht="12.75"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ht="12.75"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ht="12.75"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ht="12.75"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ht="12.75"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ht="12.75"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ht="12.75"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ht="12.75"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ht="12.75"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ht="12.75"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ht="12.75"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ht="12.75"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ht="12.75"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ht="12.75"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ht="12.75"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ht="12.75"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ht="12.75"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ht="12.75"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ht="12.75"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ht="12.75"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ht="12.75"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ht="12.75"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ht="12.75"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ht="12.75"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ht="12.75"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ht="12.75"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ht="12.75"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ht="12.75"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ht="12.75"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ht="12.75"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ht="12.75"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ht="12.75"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ht="12.75"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ht="12.75"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ht="12.75"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ht="12.75"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ht="12.75"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ht="12.75"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ht="12.75"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ht="12.75"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ht="12.75"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ht="12.75"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ht="12.75"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ht="12.75"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ht="12.75"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ht="12.75"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ht="12.75"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ht="12.75"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ht="12.75"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ht="12.75"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ht="12.75"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ht="12.75"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ht="12.75"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ht="12.75"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ht="12.75"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ht="12.75"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ht="12.75"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ht="12.75"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ht="12.75"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ht="12.75"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ht="12.75"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ht="12.75"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ht="12.75"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ht="12.75"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ht="12.75"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ht="12.75"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ht="12.75"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ht="12.75"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ht="12.75"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ht="12.75"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ht="12.75"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ht="12.75"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ht="12.75"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ht="12.75"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ht="12.75"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ht="12.75"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ht="12.75"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ht="12.75"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ht="12.75"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ht="12.75"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ht="12.75"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ht="12.75"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ht="12.75"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ht="12.75"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ht="12.75"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ht="12.75"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ht="12.75"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ht="12.75"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ht="12.75"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ht="12.75"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ht="12.75"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ht="12.75"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ht="12.75"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ht="12.75"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ht="12.75"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ht="12.75"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ht="12.75"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ht="12.75"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ht="12.75"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ht="12.75"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ht="12.75"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ht="12.75"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ht="12.75"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ht="12.75"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ht="12.75"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ht="12.75"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ht="12.75"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ht="12.75"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ht="12.75" customHeight="1">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ht="12.75" customHeight="1">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ht="12.75" customHeight="1">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ht="12.75" customHeight="1">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ht="12.75" customHeight="1">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ht="12.75" customHeight="1">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ht="12.75" customHeight="1">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ht="12.75" customHeight="1">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ht="12.75" customHeight="1">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ht="12.75" customHeight="1">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ht="12.75" customHeight="1">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ht="12.75" customHeight="1">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ht="12.75" customHeight="1">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ht="12.75" customHeight="1">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sheetData>
  <mergeCells count="71">
    <mergeCell ref="A22:O22"/>
    <mergeCell ref="A23:O23"/>
    <mergeCell ref="A24:M24"/>
    <mergeCell ref="N24:O24"/>
    <mergeCell ref="A25:M25"/>
    <mergeCell ref="N25:O25"/>
    <mergeCell ref="N26:O26"/>
    <mergeCell ref="A26:M26"/>
    <mergeCell ref="A27:M27"/>
    <mergeCell ref="N27:O27"/>
    <mergeCell ref="A28:M28"/>
    <mergeCell ref="N28:O28"/>
    <mergeCell ref="A29:M29"/>
    <mergeCell ref="N29:O29"/>
    <mergeCell ref="A30:M30"/>
    <mergeCell ref="N30:O30"/>
    <mergeCell ref="A31:M31"/>
    <mergeCell ref="N31:O31"/>
    <mergeCell ref="A32:M32"/>
    <mergeCell ref="N32:O32"/>
    <mergeCell ref="N33:O33"/>
    <mergeCell ref="A37:M37"/>
    <mergeCell ref="N37:O37"/>
    <mergeCell ref="A38:M38"/>
    <mergeCell ref="N38:O38"/>
    <mergeCell ref="A39:M39"/>
    <mergeCell ref="N39:O39"/>
    <mergeCell ref="A40:O40"/>
    <mergeCell ref="A33:M33"/>
    <mergeCell ref="A34:M34"/>
    <mergeCell ref="N34:O34"/>
    <mergeCell ref="A35:M35"/>
    <mergeCell ref="N35:O35"/>
    <mergeCell ref="A36:M36"/>
    <mergeCell ref="N36:O36"/>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21:K21"/>
    <mergeCell ref="L21:O21"/>
    <mergeCell ref="A15:B15"/>
    <mergeCell ref="A16:A19"/>
    <mergeCell ref="A20:C21"/>
    <mergeCell ref="D20:G20"/>
    <mergeCell ref="H20:K20"/>
    <mergeCell ref="L20:O20"/>
    <mergeCell ref="D21:G21"/>
  </mergeCells>
  <printOptions/>
  <pageMargins bottom="0.35433070866141736" footer="0.0" header="0.0" left="0.3937007874015748" right="0.5511811023622047" top="1.141732283464567"/>
  <pageSetup scale="73" orientation="portrait"/>
  <headerFooter>
    <oddHeader>&amp;C AGUAS DEL HUILA S.A. E.S.P. NIT.  800.100.553-2 FORMATO: MATRIZ DE REGISTRO Y MEDICIÓN DE INDICADORES VERSION 8.0 </oddHeader>
    <oddFooter>&amp;RPág. &amp;P | &amp;P</oddFooter>
  </headerFooter>
  <drawing r:id="rId1"/>
</worksheet>
</file>